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ичмалка 2023\ИЗМЕНЕНИЯ 20.12\"/>
    </mc:Choice>
  </mc:AlternateContent>
  <bookViews>
    <workbookView xWindow="0" yWindow="0" windowWidth="28800" windowHeight="12300"/>
  </bookViews>
  <sheets>
    <sheet name="Паспорт 2 Измен 2021 год. (2)" sheetId="1" r:id="rId1"/>
  </sheets>
  <definedNames>
    <definedName name="Z_03735BBA_E6AA_4A1E_BBFC_27372AA1CD62_.wvu.Cols" localSheetId="0" hidden="1">'Паспорт 2 Измен 2021 год. (2)'!#REF!,'Паспорт 2 Измен 2021 год. (2)'!#REF!</definedName>
    <definedName name="Z_03735BBA_E6AA_4A1E_BBFC_27372AA1CD62_.wvu.PrintTitles" localSheetId="0" hidden="1">'Паспорт 2 Измен 2021 год. (2)'!$4:$7</definedName>
    <definedName name="Z_03735BBA_E6AA_4A1E_BBFC_27372AA1CD62_.wvu.Rows" localSheetId="0" hidden="1">'Паспорт 2 Измен 2021 год. (2)'!#REF!,'Паспорт 2 Измен 2021 год. (2)'!$17:$17</definedName>
    <definedName name="Z_18681F12_FE6A_4892_8438_5AC5075F9541_.wvu.Cols" localSheetId="0" hidden="1">'Паспорт 2 Измен 2021 год. (2)'!#REF!,'Паспорт 2 Измен 2021 год. (2)'!#REF!</definedName>
    <definedName name="Z_18681F12_FE6A_4892_8438_5AC5075F9541_.wvu.PrintTitles" localSheetId="0" hidden="1">'Паспорт 2 Измен 2021 год. (2)'!$4:$7</definedName>
    <definedName name="Z_18681F12_FE6A_4892_8438_5AC5075F9541_.wvu.Rows" localSheetId="0" hidden="1">'Паспорт 2 Измен 2021 год. (2)'!#REF!,'Паспорт 2 Измен 2021 год. (2)'!$17:$17</definedName>
    <definedName name="Z_1C0BCEBF_3133_45F8_A387_51C48DC2D470_.wvu.Cols" localSheetId="0" hidden="1">'Паспорт 2 Измен 2021 год. (2)'!#REF!,'Паспорт 2 Измен 2021 год. (2)'!#REF!</definedName>
    <definedName name="Z_23772DF1_02BC_4FEC_B7AA_137BD2CB9EEE_.wvu.Cols" localSheetId="0" hidden="1">'Паспорт 2 Измен 2021 год. (2)'!#REF!</definedName>
    <definedName name="Z_23772DF1_02BC_4FEC_B7AA_137BD2CB9EEE_.wvu.PrintTitles" localSheetId="0" hidden="1">'Паспорт 2 Измен 2021 год. (2)'!$4:$7</definedName>
    <definedName name="Z_314F6311_425A_46F1_A709_08AB8D862D67_.wvu.Cols" localSheetId="0" hidden="1">'Паспорт 2 Измен 2021 год. (2)'!#REF!</definedName>
    <definedName name="Z_314F6311_425A_46F1_A709_08AB8D862D67_.wvu.PrintTitles" localSheetId="0" hidden="1">'Паспорт 2 Измен 2021 год. (2)'!$4:$7</definedName>
    <definedName name="Z_54E8F471_A241_46E5_9087_CB5CC98BFBCC_.wvu.Cols" localSheetId="0" hidden="1">'Паспорт 2 Измен 2021 год. (2)'!#REF!,'Паспорт 2 Измен 2021 год. (2)'!#REF!</definedName>
    <definedName name="Z_54E8F471_A241_46E5_9087_CB5CC98BFBCC_.wvu.PrintTitles" localSheetId="0" hidden="1">'Паспорт 2 Измен 2021 год. (2)'!$4:$7</definedName>
    <definedName name="Z_54E8F471_A241_46E5_9087_CB5CC98BFBCC_.wvu.Rows" localSheetId="0" hidden="1">'Паспорт 2 Измен 2021 год. (2)'!$12:$12,'Паспорт 2 Измен 2021 год. (2)'!#REF!,'Паспорт 2 Измен 2021 год. (2)'!#REF!</definedName>
    <definedName name="Z_6A7A673B_6959_4AE0_B009_FA668154D729_.wvu.Cols" localSheetId="0" hidden="1">'Паспорт 2 Измен 2021 год. (2)'!#REF!</definedName>
    <definedName name="Z_6A7A673B_6959_4AE0_B009_FA668154D729_.wvu.PrintTitles" localSheetId="0" hidden="1">'Паспорт 2 Измен 2021 год. (2)'!$4:$7</definedName>
    <definedName name="Z_6E644991_D863_4E1F_A286_256781E8542F_.wvu.Cols" localSheetId="0" hidden="1">'Паспорт 2 Измен 2021 год. (2)'!#REF!,'Паспорт 2 Измен 2021 год. (2)'!#REF!</definedName>
    <definedName name="Z_6E644991_D863_4E1F_A286_256781E8542F_.wvu.PrintTitles" localSheetId="0" hidden="1">'Паспорт 2 Измен 2021 год. (2)'!$4:$7</definedName>
    <definedName name="Z_6E644991_D863_4E1F_A286_256781E8542F_.wvu.Rows" localSheetId="0" hidden="1">'Паспорт 2 Измен 2021 год. (2)'!#REF!,'Паспорт 2 Измен 2021 год. (2)'!#REF!</definedName>
    <definedName name="Z_7354C752_2BF1_4AA4_AA71_93D8BBA8D207_.wvu.Cols" localSheetId="0" hidden="1">'Паспорт 2 Измен 2021 год. (2)'!#REF!,'Паспорт 2 Измен 2021 год. (2)'!#REF!</definedName>
    <definedName name="Z_7354C752_2BF1_4AA4_AA71_93D8BBA8D207_.wvu.PrintTitles" localSheetId="0" hidden="1">'Паспорт 2 Измен 2021 год. (2)'!$4:$7</definedName>
    <definedName name="Z_7354C752_2BF1_4AA4_AA71_93D8BBA8D207_.wvu.Rows" localSheetId="0" hidden="1">'Паспорт 2 Измен 2021 год. (2)'!#REF!,'Паспорт 2 Измен 2021 год. (2)'!$17:$17</definedName>
    <definedName name="Z_A4A4867F_13A1_417C_8930_F28312B47D4F_.wvu.Cols" localSheetId="0" hidden="1">'Паспорт 2 Измен 2021 год. (2)'!#REF!,'Паспорт 2 Измен 2021 год. (2)'!#REF!</definedName>
    <definedName name="Z_A4A4867F_13A1_417C_8930_F28312B47D4F_.wvu.PrintTitles" localSheetId="0" hidden="1">'Паспорт 2 Измен 2021 год. (2)'!$4:$7</definedName>
    <definedName name="Z_A4A4867F_13A1_417C_8930_F28312B47D4F_.wvu.Rows" localSheetId="0" hidden="1">'Паспорт 2 Измен 2021 год. (2)'!#REF!,'Паспорт 2 Измен 2021 год. (2)'!$17:$17</definedName>
    <definedName name="Z_AE4670D6_C89F_41F7_9A7C_46A3FB71A284_.wvu.Cols" localSheetId="0" hidden="1">'Паспорт 2 Измен 2021 год. (2)'!#REF!,'Паспорт 2 Измен 2021 год. (2)'!#REF!</definedName>
    <definedName name="Z_C4E32D1A_A36D_430F_AADB_1ABE4361B32B_.wvu.Cols" localSheetId="0" hidden="1">'Паспорт 2 Измен 2021 год. (2)'!#REF!,'Паспорт 2 Измен 2021 год. (2)'!#REF!</definedName>
    <definedName name="Z_FA639632_C54B_4861_A02D_B7F8B9A3707A_.wvu.Cols" localSheetId="0" hidden="1">'Паспорт 2 Измен 2021 год. (2)'!#REF!,'Паспорт 2 Измен 2021 год. (2)'!#REF!</definedName>
    <definedName name="_xlnm.Print_Titles" localSheetId="0">'Паспорт 2 Измен 2021 год. (2)'!$4:$7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2" i="1" l="1"/>
  <c r="E52" i="1"/>
  <c r="C52" i="1"/>
  <c r="B52" i="1"/>
  <c r="G55" i="1"/>
  <c r="G56" i="1"/>
  <c r="D45" i="1"/>
  <c r="E45" i="1"/>
  <c r="C45" i="1"/>
  <c r="C17" i="1" l="1"/>
  <c r="C18" i="1"/>
  <c r="C16" i="1"/>
  <c r="D33" i="1"/>
  <c r="D35" i="1"/>
  <c r="D20" i="1" l="1"/>
  <c r="D10" i="1" s="1"/>
  <c r="E10" i="1"/>
  <c r="C43" i="1" l="1"/>
  <c r="C64" i="1"/>
  <c r="E34" i="1"/>
  <c r="E33" i="1" s="1"/>
  <c r="E82" i="1" l="1"/>
  <c r="E93" i="1" s="1"/>
  <c r="E94" i="1" s="1"/>
  <c r="F82" i="1" l="1"/>
  <c r="C65" i="1"/>
  <c r="C67" i="1"/>
  <c r="C68" i="1"/>
  <c r="C69" i="1"/>
  <c r="C61" i="1"/>
  <c r="C36" i="1"/>
  <c r="C37" i="1"/>
  <c r="G37" i="1" s="1"/>
  <c r="C39" i="1"/>
  <c r="C40" i="1"/>
  <c r="C33" i="1" l="1"/>
  <c r="F93" i="1"/>
  <c r="F94" i="1" s="1"/>
  <c r="G82" i="1"/>
  <c r="G93" i="1" s="1"/>
  <c r="G94" i="1" s="1"/>
  <c r="C13" i="1"/>
  <c r="C19" i="1"/>
  <c r="C21" i="1"/>
  <c r="C22" i="1"/>
  <c r="G22" i="1" s="1"/>
  <c r="C23" i="1"/>
  <c r="G23" i="1" s="1"/>
  <c r="C25" i="1"/>
  <c r="G25" i="1" s="1"/>
  <c r="C26" i="1"/>
  <c r="C27" i="1"/>
  <c r="C28" i="1"/>
  <c r="C12" i="1"/>
  <c r="C31" i="1" l="1"/>
  <c r="G21" i="1"/>
  <c r="C20" i="1"/>
  <c r="C10" i="1" s="1"/>
  <c r="D57" i="1"/>
  <c r="C57" i="1"/>
  <c r="C63" i="1"/>
  <c r="E63" i="1"/>
  <c r="F62" i="1"/>
  <c r="F44" i="1"/>
  <c r="G44" i="1" s="1"/>
  <c r="C9" i="1" l="1"/>
  <c r="G62" i="1"/>
  <c r="F10" i="1"/>
  <c r="G10" i="1" s="1"/>
  <c r="C50" i="1" l="1"/>
  <c r="D63" i="1" l="1"/>
  <c r="F63" i="1" s="1"/>
  <c r="G63" i="1" s="1"/>
  <c r="G26" i="1"/>
  <c r="G27" i="1"/>
  <c r="G28" i="1"/>
  <c r="G29" i="1"/>
  <c r="G30" i="1"/>
  <c r="G32" i="1"/>
  <c r="B20" i="1" l="1"/>
  <c r="F15" i="1" l="1"/>
  <c r="G15" i="1" s="1"/>
  <c r="F40" i="1"/>
  <c r="G40" i="1" s="1"/>
  <c r="F13" i="1" l="1"/>
  <c r="G13" i="1" s="1"/>
  <c r="F14" i="1"/>
  <c r="G14" i="1" s="1"/>
  <c r="F16" i="1"/>
  <c r="G16" i="1" s="1"/>
  <c r="F17" i="1"/>
  <c r="G17" i="1" s="1"/>
  <c r="F18" i="1"/>
  <c r="G18" i="1" s="1"/>
  <c r="F19" i="1"/>
  <c r="G19" i="1" s="1"/>
  <c r="F20" i="1"/>
  <c r="G20" i="1" s="1"/>
  <c r="F12" i="1"/>
  <c r="G12" i="1" s="1"/>
  <c r="G49" i="1"/>
  <c r="G51" i="1"/>
  <c r="G58" i="1"/>
  <c r="G59" i="1"/>
  <c r="G60" i="1"/>
  <c r="F72" i="1" l="1"/>
  <c r="G72" i="1" s="1"/>
  <c r="F71" i="1"/>
  <c r="G71" i="1" s="1"/>
  <c r="F68" i="1"/>
  <c r="G68" i="1" s="1"/>
  <c r="F69" i="1"/>
  <c r="G69" i="1" s="1"/>
  <c r="F70" i="1"/>
  <c r="G70" i="1" s="1"/>
  <c r="F67" i="1"/>
  <c r="G67" i="1" s="1"/>
  <c r="F65" i="1"/>
  <c r="G65" i="1" s="1"/>
  <c r="F64" i="1"/>
  <c r="G64" i="1" s="1"/>
  <c r="F54" i="1"/>
  <c r="G54" i="1" s="1"/>
  <c r="F56" i="1"/>
  <c r="F46" i="1"/>
  <c r="G46" i="1" s="1"/>
  <c r="F47" i="1"/>
  <c r="G47" i="1" s="1"/>
  <c r="F48" i="1"/>
  <c r="G48" i="1" s="1"/>
  <c r="E43" i="1"/>
  <c r="B43" i="1"/>
  <c r="B57" i="1"/>
  <c r="F53" i="1"/>
  <c r="G53" i="1" s="1"/>
  <c r="B45" i="1"/>
  <c r="F45" i="1" l="1"/>
  <c r="G45" i="1" s="1"/>
  <c r="D50" i="1"/>
  <c r="B50" i="1"/>
  <c r="F52" i="1"/>
  <c r="G52" i="1" s="1"/>
  <c r="D43" i="1"/>
  <c r="F43" i="1" s="1"/>
  <c r="G43" i="1" s="1"/>
  <c r="C74" i="1" l="1"/>
  <c r="F35" i="1" l="1"/>
  <c r="G35" i="1" s="1"/>
  <c r="F36" i="1"/>
  <c r="G36" i="1" s="1"/>
  <c r="F38" i="1"/>
  <c r="G38" i="1" s="1"/>
  <c r="F39" i="1"/>
  <c r="G39" i="1" s="1"/>
  <c r="F41" i="1"/>
  <c r="G41" i="1" s="1"/>
  <c r="F34" i="1"/>
  <c r="G34" i="1" s="1"/>
  <c r="F33" i="1" l="1"/>
  <c r="G33" i="1" s="1"/>
  <c r="B10" i="1"/>
  <c r="B9" i="1" s="1"/>
  <c r="D31" i="1"/>
  <c r="D9" i="1" s="1"/>
  <c r="E31" i="1"/>
  <c r="B33" i="1"/>
  <c r="B31" i="1" s="1"/>
  <c r="C76" i="1" l="1"/>
  <c r="F31" i="1"/>
  <c r="G31" i="1" s="1"/>
  <c r="E9" i="1"/>
  <c r="B8" i="1"/>
  <c r="F9" i="1" l="1"/>
  <c r="E8" i="1"/>
  <c r="D8" i="1"/>
  <c r="G9" i="1" l="1"/>
  <c r="C8" i="1"/>
  <c r="F8" i="1"/>
  <c r="G8" i="1" l="1"/>
  <c r="F61" i="1"/>
  <c r="F57" i="1" l="1"/>
  <c r="G61" i="1"/>
  <c r="G57" i="1" s="1"/>
  <c r="E57" i="1"/>
  <c r="E50" i="1" s="1"/>
  <c r="E74" i="1" s="1"/>
  <c r="F50" i="1"/>
  <c r="G50" i="1" l="1"/>
  <c r="F66" i="1"/>
  <c r="G66" i="1" s="1"/>
  <c r="J63" i="1" s="1"/>
  <c r="F74" i="1" l="1"/>
  <c r="G74" i="1"/>
  <c r="G76" i="1" s="1"/>
  <c r="D74" i="1"/>
  <c r="B63" i="1"/>
  <c r="B74" i="1" s="1"/>
  <c r="B94" i="1" l="1"/>
  <c r="B76" i="1"/>
</calcChain>
</file>

<file path=xl/sharedStrings.xml><?xml version="1.0" encoding="utf-8"?>
<sst xmlns="http://schemas.openxmlformats.org/spreadsheetml/2006/main" count="118" uniqueCount="111">
  <si>
    <t>тыс. рублей</t>
  </si>
  <si>
    <t>ПОКАЗАТЕЛИ</t>
  </si>
  <si>
    <t>Причины (краткое обоснование изменений)</t>
  </si>
  <si>
    <t>Увеличение  (+)</t>
  </si>
  <si>
    <t>Уменьшение  (-)</t>
  </si>
  <si>
    <t>Всего</t>
  </si>
  <si>
    <t>ДОХОДЫ БЮДЖЕТА</t>
  </si>
  <si>
    <t>ИТОГО ДОХОДОВ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</si>
  <si>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</si>
  <si>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</si>
  <si>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</si>
  <si>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</si>
  <si>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Упрощенная система налогообложения</t>
  </si>
  <si>
    <t>Прочие налоговые доходы</t>
  </si>
  <si>
    <t>Неналоговые доходы</t>
  </si>
  <si>
    <t>БЕЗВОЗМЕЗДНЫЕ ПОСТУПЛЕНИЯ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</si>
  <si>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</si>
  <si>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</si>
  <si>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</si>
  <si>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</si>
  <si>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</si>
  <si>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</t>
  </si>
  <si>
    <t>капитального характера</t>
  </si>
  <si>
    <t>Субвенции</t>
  </si>
  <si>
    <t>Иные межбюджетные трансферты</t>
  </si>
  <si>
    <t xml:space="preserve">РАСХОДЫ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</si>
  <si>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Раздел I. Социально-значимые расходы</t>
  </si>
  <si>
    <t>государственных (муниципальных) органов</t>
  </si>
  <si>
    <t>работников автономных и бюджетных учреждений</t>
  </si>
  <si>
    <t>Стипендии</t>
  </si>
  <si>
    <t>Социальные выплаты гражданам</t>
  </si>
  <si>
    <t>Расходы на обязательное медицинское страхование неработающего населения</t>
  </si>
  <si>
    <t>Раздел II. Первоочередные расходы</t>
  </si>
  <si>
    <t>Расходы на обслуживание гос. долга</t>
  </si>
  <si>
    <t xml:space="preserve">Расходы на первоочередные нужды, из них:                   </t>
  </si>
  <si>
    <t xml:space="preserve"> в связи</t>
  </si>
  <si>
    <t>Расходы на прочие нужды, из них: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</si>
  <si>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</si>
  <si>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Субсидии некоммерческим организациям (за исключением государственных (муниципальных)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</si>
  <si>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</si>
  <si>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Раздел III. Расходы</t>
  </si>
  <si>
    <t>в том числе за счет федеральных средств</t>
  </si>
  <si>
    <t>Премии и гранты</t>
  </si>
  <si>
    <t>Субсидии государственным корпорациям (компаниям)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</si>
  <si>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</si>
  <si>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Межбюджетные трансферты бюджетам муниципальных образований</t>
  </si>
  <si>
    <t>Другие расходы (за искл. групп 1, 2 и 3.1)</t>
  </si>
  <si>
    <t>ИТОГО РАСХОДОВ</t>
  </si>
  <si>
    <t>Итого расходов без учёта безвозмездных поступлений</t>
  </si>
  <si>
    <t>Профицит (+)/дефицит (-)</t>
  </si>
  <si>
    <t>Уровень дефицита бюджета к налоговым и неналоговым доходам, %</t>
  </si>
  <si>
    <t>Уровень дефицита бюджета к налоговыи и неналоговым доходам с учетом Бюджетного кодекса Российской Федерации , %</t>
  </si>
  <si>
    <t>Итого источников</t>
  </si>
  <si>
    <t>Долговые обязательства в цен. бумагах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</si>
  <si>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</si>
  <si>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</si>
  <si>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</si>
  <si>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</si>
  <si>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</si>
  <si>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</si>
  <si>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государственных и муниципальных гарантий</t>
  </si>
  <si>
    <t>Акции и иные формы участия в капитале</t>
  </si>
  <si>
    <t>Прочие источники финансирования дефицита бюджета</t>
  </si>
  <si>
    <t>Изменение остатков средств бюджетов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</si>
  <si>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</si>
  <si>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</si>
  <si>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</si>
  <si>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СПРАВОЧНО</t>
  </si>
  <si>
    <t xml:space="preserve">Численность населения (чел.) </t>
  </si>
  <si>
    <t>Государственный долг субъекта РФ</t>
  </si>
  <si>
    <t>Объем государственного долга от объёма доходов без учёта безвозмездных поступлений, %</t>
  </si>
  <si>
    <t>в том числе: государственный долг субъекта в части  рыночных заимствований</t>
  </si>
  <si>
    <t>объем государственного долга в части рыночных заимствований от объёма доходов без учёта безвозмездных поступлений, %</t>
  </si>
  <si>
    <t xml:space="preserve">Первоначальный бюджет. Бюджетные ассигнования 
на 1 января 2022 г. </t>
  </si>
  <si>
    <t>Решение сессии от "__" "________"                                Изменения</t>
  </si>
  <si>
    <t>Бюджетные ассигнования с учетом проекта решения</t>
  </si>
  <si>
    <t>Изменения, предусмотренные проектом решения</t>
  </si>
  <si>
    <t>уточн план</t>
  </si>
  <si>
    <t>Единый сельскохозяйсвенный налог</t>
  </si>
  <si>
    <t>Дотации гранты муниципальному району за достижение показателей деятельности органов местного самоуправления</t>
  </si>
  <si>
    <t>Единый налог на вмененный доход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</si>
  <si>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</si>
  <si>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</si>
  <si>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</si>
  <si>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</si>
  <si>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</si>
  <si>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</si>
  <si>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</si>
  <si>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</si>
  <si>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r>
      <t>Закупка товаров, работ, услуг в целях капитального ремонта государственного (муниципального) имущества(</t>
    </r>
    <r>
      <rPr>
        <sz val="9"/>
        <color rgb="FFFF0000"/>
        <rFont val="Times New Roman"/>
        <family val="1"/>
        <charset val="204"/>
      </rPr>
      <t>243)</t>
    </r>
  </si>
  <si>
    <r>
      <t>Иные закупки товаров, работ и услуг для обеспечения государственных(муниципальных) нужд (за исключением закупки товаров, работ, услуг в целях капитального ремонта государственного (муниципального) имущества)</t>
    </r>
    <r>
      <rPr>
        <sz val="9"/>
        <color rgb="FFFF0000"/>
        <rFont val="Times New Roman"/>
        <family val="1"/>
        <charset val="204"/>
      </rPr>
      <t>(242+244)</t>
    </r>
  </si>
  <si>
    <r>
      <t>Иные выплаты</t>
    </r>
    <r>
      <rPr>
        <sz val="9"/>
        <color rgb="FFFF0000"/>
        <rFont val="Times New Roman"/>
        <family val="1"/>
        <charset val="204"/>
      </rPr>
      <t xml:space="preserve"> (112+122)</t>
    </r>
  </si>
  <si>
    <r>
      <t>Исполнение судебных актов</t>
    </r>
    <r>
      <rPr>
        <sz val="9"/>
        <color rgb="FFFF0000"/>
        <rFont val="Times New Roman"/>
        <family val="1"/>
        <charset val="204"/>
      </rPr>
      <t>(831)</t>
    </r>
  </si>
  <si>
    <r>
      <t>Уплата налогов, сборов и иных платежей</t>
    </r>
    <r>
      <rPr>
        <sz val="9"/>
        <color rgb="FFC00000"/>
        <rFont val="Times New Roman"/>
        <family val="1"/>
        <charset val="204"/>
      </rPr>
      <t>(851+852+853)</t>
    </r>
  </si>
  <si>
    <r>
      <t>Капитальные вложения в объекты недвижимого имущества государственной (муниципальной) собственности(</t>
    </r>
    <r>
      <rPr>
        <sz val="9"/>
        <color rgb="FFC00000"/>
        <rFont val="Times New Roman"/>
        <family val="1"/>
        <charset val="204"/>
      </rPr>
      <t>414)</t>
    </r>
  </si>
  <si>
    <r>
      <t>Общий объём фонда оплаты труда и взносы по обязательному социальному страхованию на выплаты по оплате труда работников и иные выплаты работникам(</t>
    </r>
    <r>
      <rPr>
        <sz val="9"/>
        <color rgb="FFFF0000"/>
        <rFont val="Times New Roman"/>
        <family val="1"/>
        <charset val="204"/>
      </rPr>
      <t xml:space="preserve">111+119+121+129 </t>
    </r>
    <r>
      <rPr>
        <sz val="9"/>
        <rFont val="Times New Roman"/>
        <family val="1"/>
        <charset val="204"/>
      </rPr>
      <t>без грант, в т.ч.</t>
    </r>
  </si>
  <si>
    <r>
      <t>Публичные нормативные выплаты гражданам несоциального характера</t>
    </r>
    <r>
      <rPr>
        <sz val="9"/>
        <color rgb="FFFF0000"/>
        <rFont val="Times New Roman"/>
        <family val="1"/>
        <charset val="204"/>
      </rPr>
      <t>(312)</t>
    </r>
  </si>
  <si>
    <r>
      <t xml:space="preserve">Резервные средства </t>
    </r>
    <r>
      <rPr>
        <sz val="9"/>
        <color rgb="FFFF0000"/>
        <rFont val="Times New Roman"/>
        <family val="1"/>
        <charset val="204"/>
      </rPr>
      <t>(870)</t>
    </r>
  </si>
  <si>
    <t>переаспределение для бесперебойной работы учреждений</t>
  </si>
  <si>
    <t xml:space="preserve">Свод изменений к проекту решения сессии Совета местного самоуправления  "О внесении изменений в решение о бюджете муниципального образования на 2023 год и на плановый период 2024 и 2025годов </t>
  </si>
  <si>
    <t xml:space="preserve">Первоначальный бюджет. Бюджетные ассигнования 
на 1 января 2023 г. </t>
  </si>
  <si>
    <t xml:space="preserve">увеличено за счет переходящих остатков на 01.01.2023  -1 714, 7тыс.руб. руб            </t>
  </si>
  <si>
    <r>
      <t>безвозмездные поступления с республиканского бюджета   в виде</t>
    </r>
    <r>
      <rPr>
        <b/>
        <u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дотаций (грантов) бюджетам муниципальных районов за достижение показателей деятельности органов местного самоуправления</t>
    </r>
    <r>
      <rPr>
        <b/>
        <u/>
        <sz val="14"/>
        <rFont val="Times New Roman"/>
        <family val="1"/>
        <charset val="204"/>
      </rPr>
      <t xml:space="preserve"> составили 2 551, 9 тыс.руб</t>
    </r>
  </si>
  <si>
    <t>увеличено за счет переходящих остатков на 01.01.2023</t>
  </si>
  <si>
    <t>ЗЕМЕЛЬНЫЙ НАЛОГ</t>
  </si>
  <si>
    <t>НАЛОГ НА ИМУЩЕСТВО С ФИЗ.ЛИЦ</t>
  </si>
  <si>
    <t xml:space="preserve"> ПОСТУПЛЕНИЕ С МФКБР на выполнение работ по теме:
"Подготовка проекта внесения
изменений в Правила
землепользования и застройки
сельского поселения Хабаз
Зольского муниципального
района Кабардино-Балкарской 
</t>
  </si>
  <si>
    <t xml:space="preserve">Иные межбюджетные трансферты на оказание разовой финансовой помощи бюджетам отдельных муниципальных образований Кабардино-Балкарской Республики за счет средств резервного </t>
  </si>
  <si>
    <t xml:space="preserve">за счет безвозмездных поступлений • Выполнение работ по теме: "Подготовка проекта внесения изменений в Правила землепользования и застройки сельского поселения Хабаз Зольского муниципального района Кабардино-Балкарской -85 000,00 руб. за счет дотаций с МФКБР
• завершение мероприятий по установлению границ муниципального образования за счет межбюджетных трансфертов 902 000,00 руб.
</t>
  </si>
  <si>
    <t>увеличено за счет переходящих остатков на 01.01.2023  на повышение зарплаты</t>
  </si>
  <si>
    <r>
      <t xml:space="preserve">Закупка энергетических ресурсов </t>
    </r>
    <r>
      <rPr>
        <b/>
        <sz val="9"/>
        <color rgb="FFFF0000"/>
        <rFont val="Times New Roman"/>
        <family val="1"/>
        <charset val="204"/>
      </rPr>
      <t>247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</si>
</sst>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32" x14ac:knownFonts="1"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i/>
      <sz val="9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 Narrow"/>
      <family val="2"/>
      <charset val="204"/>
    </font>
    <font>
      <sz val="9"/>
      <color rgb="FFFF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Symbol"/>
      <family val="1"/>
      <charset val="2"/>
    </font>
    <font>
      <b/>
      <sz val="9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1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3" xfId="0" applyNumberFormat="1" applyFont="1" applyFill="1" applyBorder="1" applyAlignment="1" applyProtection="1">
      <alignment horizontal="left" vertical="center" wrapText="1"/>
      <protection locked="0"/>
    </xf>
    <xf numFmtId="9" fontId="6" fillId="3" borderId="3" xfId="0" applyNumberFormat="1" applyFont="1" applyFill="1" applyBorder="1" applyAlignment="1">
      <alignment horizontal="right" vertical="center"/>
    </xf>
    <xf numFmtId="9" fontId="6" fillId="3" borderId="3" xfId="0" applyNumberFormat="1" applyFont="1" applyFill="1" applyBorder="1" applyAlignment="1">
      <alignment vertical="center" wrapText="1"/>
    </xf>
    <xf numFmtId="3" fontId="7" fillId="4" borderId="3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3" xfId="0" applyNumberFormat="1" applyFont="1" applyFill="1" applyBorder="1" applyAlignment="1">
      <alignment horizontal="right" vertical="center"/>
    </xf>
    <xf numFmtId="164" fontId="8" fillId="4" borderId="3" xfId="0" applyNumberFormat="1" applyFont="1" applyFill="1" applyBorder="1" applyAlignment="1">
      <alignment horizontal="right" vertical="center" wrapText="1"/>
    </xf>
    <xf numFmtId="164" fontId="6" fillId="4" borderId="3" xfId="0" applyNumberFormat="1" applyFont="1" applyFill="1" applyBorder="1" applyAlignment="1">
      <alignment horizontal="right" vertical="center" wrapText="1"/>
    </xf>
    <xf numFmtId="164" fontId="9" fillId="0" borderId="0" xfId="0" applyNumberFormat="1" applyFont="1"/>
    <xf numFmtId="0" fontId="9" fillId="0" borderId="0" xfId="0" applyFont="1"/>
    <xf numFmtId="3" fontId="10" fillId="5" borderId="3" xfId="0" applyNumberFormat="1" applyFont="1" applyFill="1" applyBorder="1" applyAlignment="1" applyProtection="1">
      <alignment horizontal="left" vertical="center" wrapText="1"/>
      <protection locked="0"/>
    </xf>
    <xf numFmtId="164" fontId="5" fillId="5" borderId="3" xfId="0" applyNumberFormat="1" applyFont="1" applyFill="1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3" fontId="10" fillId="0" borderId="3" xfId="0" applyNumberFormat="1" applyFont="1" applyBorder="1" applyAlignment="1" applyProtection="1">
      <alignment horizontal="left" vertical="center" wrapText="1"/>
      <protection locked="0"/>
    </xf>
    <xf numFmtId="164" fontId="10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vertical="center" wrapText="1"/>
    </xf>
    <xf numFmtId="164" fontId="11" fillId="0" borderId="3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5" borderId="12" xfId="0" applyNumberFormat="1" applyFont="1" applyFill="1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wrapText="1"/>
    </xf>
    <xf numFmtId="3" fontId="12" fillId="0" borderId="3" xfId="0" applyNumberFormat="1" applyFont="1" applyBorder="1" applyAlignment="1" applyProtection="1">
      <alignment horizontal="left" vertical="center" wrapText="1"/>
      <protection locked="0"/>
    </xf>
    <xf numFmtId="164" fontId="13" fillId="0" borderId="3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wrapText="1"/>
    </xf>
    <xf numFmtId="0" fontId="14" fillId="0" borderId="0" xfId="0" applyFont="1"/>
    <xf numFmtId="3" fontId="15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16" fillId="6" borderId="3" xfId="0" applyNumberFormat="1" applyFont="1" applyFill="1" applyBorder="1" applyAlignment="1">
      <alignment horizontal="right" vertical="center"/>
    </xf>
    <xf numFmtId="164" fontId="17" fillId="6" borderId="3" xfId="0" applyNumberFormat="1" applyFont="1" applyFill="1" applyBorder="1" applyAlignment="1">
      <alignment horizontal="right" vertical="center"/>
    </xf>
    <xf numFmtId="164" fontId="17" fillId="6" borderId="3" xfId="0" applyNumberFormat="1" applyFont="1" applyFill="1" applyBorder="1" applyAlignment="1">
      <alignment horizontal="center" vertical="center"/>
    </xf>
    <xf numFmtId="164" fontId="16" fillId="6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Border="1" applyAlignment="1">
      <alignment vertical="center"/>
    </xf>
    <xf numFmtId="164" fontId="18" fillId="8" borderId="3" xfId="0" applyNumberFormat="1" applyFont="1" applyFill="1" applyBorder="1" applyAlignment="1">
      <alignment vertical="center"/>
    </xf>
    <xf numFmtId="164" fontId="18" fillId="8" borderId="3" xfId="0" applyNumberFormat="1" applyFont="1" applyFill="1" applyBorder="1" applyAlignment="1">
      <alignment vertical="center" wrapText="1"/>
    </xf>
    <xf numFmtId="164" fontId="5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3" fontId="19" fillId="0" borderId="3" xfId="0" applyNumberFormat="1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0" fillId="9" borderId="3" xfId="0" applyNumberFormat="1" applyFill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13" fillId="8" borderId="3" xfId="0" applyNumberFormat="1" applyFont="1" applyFill="1" applyBorder="1" applyAlignment="1">
      <alignment vertical="center"/>
    </xf>
    <xf numFmtId="164" fontId="11" fillId="0" borderId="3" xfId="0" applyNumberFormat="1" applyFont="1" applyBorder="1" applyAlignment="1">
      <alignment vertical="center" wrapText="1"/>
    </xf>
    <xf numFmtId="164" fontId="6" fillId="8" borderId="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 applyProtection="1">
      <alignment horizontal="left" vertical="center" wrapText="1"/>
      <protection locked="0"/>
    </xf>
    <xf numFmtId="164" fontId="7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3" fontId="13" fillId="0" borderId="3" xfId="0" applyNumberFormat="1" applyFont="1" applyBorder="1" applyAlignment="1" applyProtection="1">
      <alignment horizontal="left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3" xfId="0" applyNumberFormat="1" applyFont="1" applyBorder="1" applyAlignment="1" applyProtection="1">
      <alignment horizontal="left" vertical="center" wrapText="1"/>
      <protection locked="0"/>
    </xf>
    <xf numFmtId="164" fontId="6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3" fontId="7" fillId="10" borderId="3" xfId="0" applyNumberFormat="1" applyFont="1" applyFill="1" applyBorder="1" applyAlignment="1" applyProtection="1">
      <alignment horizontal="left" vertical="center" wrapText="1"/>
      <protection locked="0"/>
    </xf>
    <xf numFmtId="164" fontId="6" fillId="10" borderId="3" xfId="0" applyNumberFormat="1" applyFont="1" applyFill="1" applyBorder="1" applyAlignment="1">
      <alignment horizontal="center" vertical="center"/>
    </xf>
    <xf numFmtId="164" fontId="21" fillId="10" borderId="3" xfId="0" applyNumberFormat="1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164" fontId="5" fillId="10" borderId="3" xfId="0" applyNumberFormat="1" applyFont="1" applyFill="1" applyBorder="1" applyAlignment="1">
      <alignment horizontal="center" vertical="center"/>
    </xf>
    <xf numFmtId="164" fontId="5" fillId="1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3" fontId="12" fillId="0" borderId="0" xfId="0" applyNumberFormat="1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64" fontId="11" fillId="0" borderId="12" xfId="0" applyNumberFormat="1" applyFont="1" applyBorder="1" applyAlignment="1">
      <alignment horizontal="left" vertical="top" wrapText="1"/>
    </xf>
    <xf numFmtId="3" fontId="6" fillId="3" borderId="3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 wrapText="1"/>
    </xf>
    <xf numFmtId="165" fontId="23" fillId="0" borderId="16" xfId="0" applyNumberFormat="1" applyFont="1" applyBorder="1" applyAlignment="1" applyProtection="1">
      <alignment horizontal="left" vertical="center" wrapText="1"/>
    </xf>
    <xf numFmtId="49" fontId="23" fillId="0" borderId="16" xfId="0" applyNumberFormat="1" applyFont="1" applyBorder="1" applyAlignment="1" applyProtection="1">
      <alignment horizontal="left" vertical="center" wrapText="1"/>
    </xf>
    <xf numFmtId="49" fontId="23" fillId="0" borderId="0" xfId="0" applyNumberFormat="1" applyFont="1" applyBorder="1" applyAlignment="1" applyProtection="1">
      <alignment horizontal="left" vertical="center" wrapText="1"/>
    </xf>
    <xf numFmtId="164" fontId="26" fillId="0" borderId="3" xfId="0" applyNumberFormat="1" applyFont="1" applyBorder="1" applyAlignment="1">
      <alignment vertic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49" fontId="30" fillId="0" borderId="0" xfId="0" applyNumberFormat="1" applyFont="1" applyAlignment="1">
      <alignment horizontal="left" vertical="center" indent="4"/>
    </xf>
    <xf numFmtId="3" fontId="10" fillId="11" borderId="3" xfId="0" applyNumberFormat="1" applyFont="1" applyFill="1" applyBorder="1" applyAlignment="1" applyProtection="1">
      <alignment horizontal="left" vertical="center" wrapText="1"/>
      <protection locked="0"/>
    </xf>
    <xf numFmtId="164" fontId="10" fillId="11" borderId="3" xfId="0" applyNumberFormat="1" applyFont="1" applyFill="1" applyBorder="1" applyAlignment="1">
      <alignment vertical="center"/>
    </xf>
    <xf numFmtId="164" fontId="5" fillId="11" borderId="3" xfId="0" applyNumberFormat="1" applyFont="1" applyFill="1" applyBorder="1" applyAlignment="1">
      <alignment horizontal="center" vertical="center"/>
    </xf>
    <xf numFmtId="164" fontId="5" fillId="11" borderId="3" xfId="0" applyNumberFormat="1" applyFont="1" applyFill="1" applyBorder="1" applyAlignment="1">
      <alignment horizontal="right" vertical="center"/>
    </xf>
    <xf numFmtId="164" fontId="11" fillId="11" borderId="3" xfId="0" applyNumberFormat="1" applyFont="1" applyFill="1" applyBorder="1" applyAlignment="1">
      <alignment horizontal="left" vertical="top" wrapText="1"/>
    </xf>
    <xf numFmtId="0" fontId="11" fillId="11" borderId="3" xfId="0" applyFont="1" applyFill="1" applyBorder="1" applyAlignment="1">
      <alignment vertical="center" wrapText="1"/>
    </xf>
    <xf numFmtId="164" fontId="0" fillId="11" borderId="0" xfId="0" applyNumberFormat="1" applyFill="1"/>
    <xf numFmtId="0" fontId="0" fillId="11" borderId="0" xfId="0" applyFill="1"/>
    <xf numFmtId="3" fontId="6" fillId="0" borderId="3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0" fillId="0" borderId="7" xfId="0" applyBorder="1" applyAlignment="1">
      <alignment horizontal="center"/>
    </xf>
    <xf numFmtId="3" fontId="6" fillId="7" borderId="13" xfId="0" applyNumberFormat="1" applyFont="1" applyFill="1" applyBorder="1" applyAlignment="1" applyProtection="1">
      <alignment horizontal="left" vertical="center" wrapText="1"/>
      <protection locked="0"/>
    </xf>
    <xf numFmtId="3" fontId="6" fillId="7" borderId="14" xfId="0" applyNumberFormat="1" applyFont="1" applyFill="1" applyBorder="1" applyAlignment="1" applyProtection="1">
      <alignment horizontal="left" vertical="center" wrapText="1"/>
      <protection locked="0"/>
    </xf>
    <xf numFmtId="3" fontId="6" fillId="7" borderId="15" xfId="0" applyNumberFormat="1" applyFont="1" applyFill="1" applyBorder="1" applyAlignment="1" applyProtection="1">
      <alignment horizontal="left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3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08"/>
  <sheetViews>
    <sheetView tabSelected="1" zoomScaleNormal="100" zoomScaleSheetLayoutView="77" workbookViewId="0">
      <pane ySplit="6" topLeftCell="A68" activePane="bottomLeft" state="frozen"/>
      <selection pane="bottomLeft" activeCell="D63" sqref="D63"/>
    </sheetView>
  </sheetViews>
  <sheetFormatPr defaultRowHeight="13.2" x14ac:dyDescent="0.25"/>
  <cols>
    <col min="1" max="1" width="43.109375" customWidth="1"/>
    <col min="2" max="2" width="18.44140625" customWidth="1"/>
    <col min="3" max="3" width="19.33203125" customWidth="1"/>
    <col min="4" max="4" width="13.88671875" customWidth="1"/>
    <col min="5" max="5" width="12.44140625" customWidth="1"/>
    <col min="6" max="6" width="13.109375" customWidth="1"/>
    <col min="7" max="7" width="18.33203125" customWidth="1"/>
    <col min="8" max="8" width="54.88671875" customWidth="1"/>
    <col min="9" max="9" width="0.109375" style="4" customWidth="1"/>
    <col min="10" max="10" width="12.109375" bestFit="1" customWidth="1"/>
    <col min="11" max="11" width="10.6640625" bestFit="1" customWidth="1"/>
    <col min="254" max="254" width="57" customWidth="1"/>
    <col min="255" max="257" width="18.44140625" customWidth="1"/>
    <col min="258" max="258" width="16.109375" customWidth="1"/>
    <col min="259" max="261" width="18.44140625" customWidth="1"/>
    <col min="262" max="262" width="10.6640625" bestFit="1" customWidth="1"/>
    <col min="263" max="263" width="11.6640625" customWidth="1"/>
    <col min="264" max="264" width="13.109375" customWidth="1"/>
    <col min="265" max="265" width="12.44140625" customWidth="1"/>
    <col min="510" max="510" width="57" customWidth="1"/>
    <col min="511" max="513" width="18.44140625" customWidth="1"/>
    <col min="514" max="514" width="16.109375" customWidth="1"/>
    <col min="515" max="517" width="18.44140625" customWidth="1"/>
    <col min="518" max="518" width="10.6640625" bestFit="1" customWidth="1"/>
    <col min="519" max="519" width="11.6640625" customWidth="1"/>
    <col min="520" max="520" width="13.109375" customWidth="1"/>
    <col min="521" max="521" width="12.44140625" customWidth="1"/>
    <col min="766" max="766" width="57" customWidth="1"/>
    <col min="767" max="769" width="18.44140625" customWidth="1"/>
    <col min="770" max="770" width="16.109375" customWidth="1"/>
    <col min="771" max="773" width="18.44140625" customWidth="1"/>
    <col min="774" max="774" width="10.6640625" bestFit="1" customWidth="1"/>
    <col min="775" max="775" width="11.6640625" customWidth="1"/>
    <col min="776" max="776" width="13.109375" customWidth="1"/>
    <col min="777" max="777" width="12.44140625" customWidth="1"/>
    <col min="1022" max="1022" width="57" customWidth="1"/>
    <col min="1023" max="1025" width="18.44140625" customWidth="1"/>
    <col min="1026" max="1026" width="16.109375" customWidth="1"/>
    <col min="1027" max="1029" width="18.44140625" customWidth="1"/>
    <col min="1030" max="1030" width="10.6640625" bestFit="1" customWidth="1"/>
    <col min="1031" max="1031" width="11.6640625" customWidth="1"/>
    <col min="1032" max="1032" width="13.109375" customWidth="1"/>
    <col min="1033" max="1033" width="12.44140625" customWidth="1"/>
    <col min="1278" max="1278" width="57" customWidth="1"/>
    <col min="1279" max="1281" width="18.44140625" customWidth="1"/>
    <col min="1282" max="1282" width="16.109375" customWidth="1"/>
    <col min="1283" max="1285" width="18.44140625" customWidth="1"/>
    <col min="1286" max="1286" width="10.6640625" bestFit="1" customWidth="1"/>
    <col min="1287" max="1287" width="11.6640625" customWidth="1"/>
    <col min="1288" max="1288" width="13.109375" customWidth="1"/>
    <col min="1289" max="1289" width="12.44140625" customWidth="1"/>
    <col min="1534" max="1534" width="57" customWidth="1"/>
    <col min="1535" max="1537" width="18.44140625" customWidth="1"/>
    <col min="1538" max="1538" width="16.109375" customWidth="1"/>
    <col min="1539" max="1541" width="18.44140625" customWidth="1"/>
    <col min="1542" max="1542" width="10.6640625" bestFit="1" customWidth="1"/>
    <col min="1543" max="1543" width="11.6640625" customWidth="1"/>
    <col min="1544" max="1544" width="13.109375" customWidth="1"/>
    <col min="1545" max="1545" width="12.44140625" customWidth="1"/>
    <col min="1790" max="1790" width="57" customWidth="1"/>
    <col min="1791" max="1793" width="18.44140625" customWidth="1"/>
    <col min="1794" max="1794" width="16.109375" customWidth="1"/>
    <col min="1795" max="1797" width="18.44140625" customWidth="1"/>
    <col min="1798" max="1798" width="10.6640625" bestFit="1" customWidth="1"/>
    <col min="1799" max="1799" width="11.6640625" customWidth="1"/>
    <col min="1800" max="1800" width="13.109375" customWidth="1"/>
    <col min="1801" max="1801" width="12.44140625" customWidth="1"/>
    <col min="2046" max="2046" width="57" customWidth="1"/>
    <col min="2047" max="2049" width="18.44140625" customWidth="1"/>
    <col min="2050" max="2050" width="16.109375" customWidth="1"/>
    <col min="2051" max="2053" width="18.44140625" customWidth="1"/>
    <col min="2054" max="2054" width="10.6640625" bestFit="1" customWidth="1"/>
    <col min="2055" max="2055" width="11.6640625" customWidth="1"/>
    <col min="2056" max="2056" width="13.109375" customWidth="1"/>
    <col min="2057" max="2057" width="12.44140625" customWidth="1"/>
    <col min="2302" max="2302" width="57" customWidth="1"/>
    <col min="2303" max="2305" width="18.44140625" customWidth="1"/>
    <col min="2306" max="2306" width="16.109375" customWidth="1"/>
    <col min="2307" max="2309" width="18.44140625" customWidth="1"/>
    <col min="2310" max="2310" width="10.6640625" bestFit="1" customWidth="1"/>
    <col min="2311" max="2311" width="11.6640625" customWidth="1"/>
    <col min="2312" max="2312" width="13.109375" customWidth="1"/>
    <col min="2313" max="2313" width="12.44140625" customWidth="1"/>
    <col min="2558" max="2558" width="57" customWidth="1"/>
    <col min="2559" max="2561" width="18.44140625" customWidth="1"/>
    <col min="2562" max="2562" width="16.109375" customWidth="1"/>
    <col min="2563" max="2565" width="18.44140625" customWidth="1"/>
    <col min="2566" max="2566" width="10.6640625" bestFit="1" customWidth="1"/>
    <col min="2567" max="2567" width="11.6640625" customWidth="1"/>
    <col min="2568" max="2568" width="13.109375" customWidth="1"/>
    <col min="2569" max="2569" width="12.44140625" customWidth="1"/>
    <col min="2814" max="2814" width="57" customWidth="1"/>
    <col min="2815" max="2817" width="18.44140625" customWidth="1"/>
    <col min="2818" max="2818" width="16.109375" customWidth="1"/>
    <col min="2819" max="2821" width="18.44140625" customWidth="1"/>
    <col min="2822" max="2822" width="10.6640625" bestFit="1" customWidth="1"/>
    <col min="2823" max="2823" width="11.6640625" customWidth="1"/>
    <col min="2824" max="2824" width="13.109375" customWidth="1"/>
    <col min="2825" max="2825" width="12.44140625" customWidth="1"/>
    <col min="3070" max="3070" width="57" customWidth="1"/>
    <col min="3071" max="3073" width="18.44140625" customWidth="1"/>
    <col min="3074" max="3074" width="16.109375" customWidth="1"/>
    <col min="3075" max="3077" width="18.44140625" customWidth="1"/>
    <col min="3078" max="3078" width="10.6640625" bestFit="1" customWidth="1"/>
    <col min="3079" max="3079" width="11.6640625" customWidth="1"/>
    <col min="3080" max="3080" width="13.109375" customWidth="1"/>
    <col min="3081" max="3081" width="12.44140625" customWidth="1"/>
    <col min="3326" max="3326" width="57" customWidth="1"/>
    <col min="3327" max="3329" width="18.44140625" customWidth="1"/>
    <col min="3330" max="3330" width="16.109375" customWidth="1"/>
    <col min="3331" max="3333" width="18.44140625" customWidth="1"/>
    <col min="3334" max="3334" width="10.6640625" bestFit="1" customWidth="1"/>
    <col min="3335" max="3335" width="11.6640625" customWidth="1"/>
    <col min="3336" max="3336" width="13.109375" customWidth="1"/>
    <col min="3337" max="3337" width="12.44140625" customWidth="1"/>
    <col min="3582" max="3582" width="57" customWidth="1"/>
    <col min="3583" max="3585" width="18.44140625" customWidth="1"/>
    <col min="3586" max="3586" width="16.109375" customWidth="1"/>
    <col min="3587" max="3589" width="18.44140625" customWidth="1"/>
    <col min="3590" max="3590" width="10.6640625" bestFit="1" customWidth="1"/>
    <col min="3591" max="3591" width="11.6640625" customWidth="1"/>
    <col min="3592" max="3592" width="13.109375" customWidth="1"/>
    <col min="3593" max="3593" width="12.44140625" customWidth="1"/>
    <col min="3838" max="3838" width="57" customWidth="1"/>
    <col min="3839" max="3841" width="18.44140625" customWidth="1"/>
    <col min="3842" max="3842" width="16.109375" customWidth="1"/>
    <col min="3843" max="3845" width="18.44140625" customWidth="1"/>
    <col min="3846" max="3846" width="10.6640625" bestFit="1" customWidth="1"/>
    <col min="3847" max="3847" width="11.6640625" customWidth="1"/>
    <col min="3848" max="3848" width="13.109375" customWidth="1"/>
    <col min="3849" max="3849" width="12.44140625" customWidth="1"/>
    <col min="4094" max="4094" width="57" customWidth="1"/>
    <col min="4095" max="4097" width="18.44140625" customWidth="1"/>
    <col min="4098" max="4098" width="16.109375" customWidth="1"/>
    <col min="4099" max="4101" width="18.44140625" customWidth="1"/>
    <col min="4102" max="4102" width="10.6640625" bestFit="1" customWidth="1"/>
    <col min="4103" max="4103" width="11.6640625" customWidth="1"/>
    <col min="4104" max="4104" width="13.109375" customWidth="1"/>
    <col min="4105" max="4105" width="12.44140625" customWidth="1"/>
    <col min="4350" max="4350" width="57" customWidth="1"/>
    <col min="4351" max="4353" width="18.44140625" customWidth="1"/>
    <col min="4354" max="4354" width="16.109375" customWidth="1"/>
    <col min="4355" max="4357" width="18.44140625" customWidth="1"/>
    <col min="4358" max="4358" width="10.6640625" bestFit="1" customWidth="1"/>
    <col min="4359" max="4359" width="11.6640625" customWidth="1"/>
    <col min="4360" max="4360" width="13.109375" customWidth="1"/>
    <col min="4361" max="4361" width="12.44140625" customWidth="1"/>
    <col min="4606" max="4606" width="57" customWidth="1"/>
    <col min="4607" max="4609" width="18.44140625" customWidth="1"/>
    <col min="4610" max="4610" width="16.109375" customWidth="1"/>
    <col min="4611" max="4613" width="18.44140625" customWidth="1"/>
    <col min="4614" max="4614" width="10.6640625" bestFit="1" customWidth="1"/>
    <col min="4615" max="4615" width="11.6640625" customWidth="1"/>
    <col min="4616" max="4616" width="13.109375" customWidth="1"/>
    <col min="4617" max="4617" width="12.44140625" customWidth="1"/>
    <col min="4862" max="4862" width="57" customWidth="1"/>
    <col min="4863" max="4865" width="18.44140625" customWidth="1"/>
    <col min="4866" max="4866" width="16.109375" customWidth="1"/>
    <col min="4867" max="4869" width="18.44140625" customWidth="1"/>
    <col min="4870" max="4870" width="10.6640625" bestFit="1" customWidth="1"/>
    <col min="4871" max="4871" width="11.6640625" customWidth="1"/>
    <col min="4872" max="4872" width="13.109375" customWidth="1"/>
    <col min="4873" max="4873" width="12.44140625" customWidth="1"/>
    <col min="5118" max="5118" width="57" customWidth="1"/>
    <col min="5119" max="5121" width="18.44140625" customWidth="1"/>
    <col min="5122" max="5122" width="16.109375" customWidth="1"/>
    <col min="5123" max="5125" width="18.44140625" customWidth="1"/>
    <col min="5126" max="5126" width="10.6640625" bestFit="1" customWidth="1"/>
    <col min="5127" max="5127" width="11.6640625" customWidth="1"/>
    <col min="5128" max="5128" width="13.109375" customWidth="1"/>
    <col min="5129" max="5129" width="12.44140625" customWidth="1"/>
    <col min="5374" max="5374" width="57" customWidth="1"/>
    <col min="5375" max="5377" width="18.44140625" customWidth="1"/>
    <col min="5378" max="5378" width="16.109375" customWidth="1"/>
    <col min="5379" max="5381" width="18.44140625" customWidth="1"/>
    <col min="5382" max="5382" width="10.6640625" bestFit="1" customWidth="1"/>
    <col min="5383" max="5383" width="11.6640625" customWidth="1"/>
    <col min="5384" max="5384" width="13.109375" customWidth="1"/>
    <col min="5385" max="5385" width="12.44140625" customWidth="1"/>
    <col min="5630" max="5630" width="57" customWidth="1"/>
    <col min="5631" max="5633" width="18.44140625" customWidth="1"/>
    <col min="5634" max="5634" width="16.109375" customWidth="1"/>
    <col min="5635" max="5637" width="18.44140625" customWidth="1"/>
    <col min="5638" max="5638" width="10.6640625" bestFit="1" customWidth="1"/>
    <col min="5639" max="5639" width="11.6640625" customWidth="1"/>
    <col min="5640" max="5640" width="13.109375" customWidth="1"/>
    <col min="5641" max="5641" width="12.44140625" customWidth="1"/>
    <col min="5886" max="5886" width="57" customWidth="1"/>
    <col min="5887" max="5889" width="18.44140625" customWidth="1"/>
    <col min="5890" max="5890" width="16.109375" customWidth="1"/>
    <col min="5891" max="5893" width="18.44140625" customWidth="1"/>
    <col min="5894" max="5894" width="10.6640625" bestFit="1" customWidth="1"/>
    <col min="5895" max="5895" width="11.6640625" customWidth="1"/>
    <col min="5896" max="5896" width="13.109375" customWidth="1"/>
    <col min="5897" max="5897" width="12.44140625" customWidth="1"/>
    <col min="6142" max="6142" width="57" customWidth="1"/>
    <col min="6143" max="6145" width="18.44140625" customWidth="1"/>
    <col min="6146" max="6146" width="16.109375" customWidth="1"/>
    <col min="6147" max="6149" width="18.44140625" customWidth="1"/>
    <col min="6150" max="6150" width="10.6640625" bestFit="1" customWidth="1"/>
    <col min="6151" max="6151" width="11.6640625" customWidth="1"/>
    <col min="6152" max="6152" width="13.109375" customWidth="1"/>
    <col min="6153" max="6153" width="12.44140625" customWidth="1"/>
    <col min="6398" max="6398" width="57" customWidth="1"/>
    <col min="6399" max="6401" width="18.44140625" customWidth="1"/>
    <col min="6402" max="6402" width="16.109375" customWidth="1"/>
    <col min="6403" max="6405" width="18.44140625" customWidth="1"/>
    <col min="6406" max="6406" width="10.6640625" bestFit="1" customWidth="1"/>
    <col min="6407" max="6407" width="11.6640625" customWidth="1"/>
    <col min="6408" max="6408" width="13.109375" customWidth="1"/>
    <col min="6409" max="6409" width="12.44140625" customWidth="1"/>
    <col min="6654" max="6654" width="57" customWidth="1"/>
    <col min="6655" max="6657" width="18.44140625" customWidth="1"/>
    <col min="6658" max="6658" width="16.109375" customWidth="1"/>
    <col min="6659" max="6661" width="18.44140625" customWidth="1"/>
    <col min="6662" max="6662" width="10.6640625" bestFit="1" customWidth="1"/>
    <col min="6663" max="6663" width="11.6640625" customWidth="1"/>
    <col min="6664" max="6664" width="13.109375" customWidth="1"/>
    <col min="6665" max="6665" width="12.44140625" customWidth="1"/>
    <col min="6910" max="6910" width="57" customWidth="1"/>
    <col min="6911" max="6913" width="18.44140625" customWidth="1"/>
    <col min="6914" max="6914" width="16.109375" customWidth="1"/>
    <col min="6915" max="6917" width="18.44140625" customWidth="1"/>
    <col min="6918" max="6918" width="10.6640625" bestFit="1" customWidth="1"/>
    <col min="6919" max="6919" width="11.6640625" customWidth="1"/>
    <col min="6920" max="6920" width="13.109375" customWidth="1"/>
    <col min="6921" max="6921" width="12.44140625" customWidth="1"/>
    <col min="7166" max="7166" width="57" customWidth="1"/>
    <col min="7167" max="7169" width="18.44140625" customWidth="1"/>
    <col min="7170" max="7170" width="16.109375" customWidth="1"/>
    <col min="7171" max="7173" width="18.44140625" customWidth="1"/>
    <col min="7174" max="7174" width="10.6640625" bestFit="1" customWidth="1"/>
    <col min="7175" max="7175" width="11.6640625" customWidth="1"/>
    <col min="7176" max="7176" width="13.109375" customWidth="1"/>
    <col min="7177" max="7177" width="12.44140625" customWidth="1"/>
    <col min="7422" max="7422" width="57" customWidth="1"/>
    <col min="7423" max="7425" width="18.44140625" customWidth="1"/>
    <col min="7426" max="7426" width="16.109375" customWidth="1"/>
    <col min="7427" max="7429" width="18.44140625" customWidth="1"/>
    <col min="7430" max="7430" width="10.6640625" bestFit="1" customWidth="1"/>
    <col min="7431" max="7431" width="11.6640625" customWidth="1"/>
    <col min="7432" max="7432" width="13.109375" customWidth="1"/>
    <col min="7433" max="7433" width="12.44140625" customWidth="1"/>
    <col min="7678" max="7678" width="57" customWidth="1"/>
    <col min="7679" max="7681" width="18.44140625" customWidth="1"/>
    <col min="7682" max="7682" width="16.109375" customWidth="1"/>
    <col min="7683" max="7685" width="18.44140625" customWidth="1"/>
    <col min="7686" max="7686" width="10.6640625" bestFit="1" customWidth="1"/>
    <col min="7687" max="7687" width="11.6640625" customWidth="1"/>
    <col min="7688" max="7688" width="13.109375" customWidth="1"/>
    <col min="7689" max="7689" width="12.44140625" customWidth="1"/>
    <col min="7934" max="7934" width="57" customWidth="1"/>
    <col min="7935" max="7937" width="18.44140625" customWidth="1"/>
    <col min="7938" max="7938" width="16.109375" customWidth="1"/>
    <col min="7939" max="7941" width="18.44140625" customWidth="1"/>
    <col min="7942" max="7942" width="10.6640625" bestFit="1" customWidth="1"/>
    <col min="7943" max="7943" width="11.6640625" customWidth="1"/>
    <col min="7944" max="7944" width="13.109375" customWidth="1"/>
    <col min="7945" max="7945" width="12.44140625" customWidth="1"/>
    <col min="8190" max="8190" width="57" customWidth="1"/>
    <col min="8191" max="8193" width="18.44140625" customWidth="1"/>
    <col min="8194" max="8194" width="16.109375" customWidth="1"/>
    <col min="8195" max="8197" width="18.44140625" customWidth="1"/>
    <col min="8198" max="8198" width="10.6640625" bestFit="1" customWidth="1"/>
    <col min="8199" max="8199" width="11.6640625" customWidth="1"/>
    <col min="8200" max="8200" width="13.109375" customWidth="1"/>
    <col min="8201" max="8201" width="12.44140625" customWidth="1"/>
    <col min="8446" max="8446" width="57" customWidth="1"/>
    <col min="8447" max="8449" width="18.44140625" customWidth="1"/>
    <col min="8450" max="8450" width="16.109375" customWidth="1"/>
    <col min="8451" max="8453" width="18.44140625" customWidth="1"/>
    <col min="8454" max="8454" width="10.6640625" bestFit="1" customWidth="1"/>
    <col min="8455" max="8455" width="11.6640625" customWidth="1"/>
    <col min="8456" max="8456" width="13.109375" customWidth="1"/>
    <col min="8457" max="8457" width="12.44140625" customWidth="1"/>
    <col min="8702" max="8702" width="57" customWidth="1"/>
    <col min="8703" max="8705" width="18.44140625" customWidth="1"/>
    <col min="8706" max="8706" width="16.109375" customWidth="1"/>
    <col min="8707" max="8709" width="18.44140625" customWidth="1"/>
    <col min="8710" max="8710" width="10.6640625" bestFit="1" customWidth="1"/>
    <col min="8711" max="8711" width="11.6640625" customWidth="1"/>
    <col min="8712" max="8712" width="13.109375" customWidth="1"/>
    <col min="8713" max="8713" width="12.44140625" customWidth="1"/>
    <col min="8958" max="8958" width="57" customWidth="1"/>
    <col min="8959" max="8961" width="18.44140625" customWidth="1"/>
    <col min="8962" max="8962" width="16.109375" customWidth="1"/>
    <col min="8963" max="8965" width="18.44140625" customWidth="1"/>
    <col min="8966" max="8966" width="10.6640625" bestFit="1" customWidth="1"/>
    <col min="8967" max="8967" width="11.6640625" customWidth="1"/>
    <col min="8968" max="8968" width="13.109375" customWidth="1"/>
    <col min="8969" max="8969" width="12.44140625" customWidth="1"/>
    <col min="9214" max="9214" width="57" customWidth="1"/>
    <col min="9215" max="9217" width="18.44140625" customWidth="1"/>
    <col min="9218" max="9218" width="16.109375" customWidth="1"/>
    <col min="9219" max="9221" width="18.44140625" customWidth="1"/>
    <col min="9222" max="9222" width="10.6640625" bestFit="1" customWidth="1"/>
    <col min="9223" max="9223" width="11.6640625" customWidth="1"/>
    <col min="9224" max="9224" width="13.109375" customWidth="1"/>
    <col min="9225" max="9225" width="12.44140625" customWidth="1"/>
    <col min="9470" max="9470" width="57" customWidth="1"/>
    <col min="9471" max="9473" width="18.44140625" customWidth="1"/>
    <col min="9474" max="9474" width="16.109375" customWidth="1"/>
    <col min="9475" max="9477" width="18.44140625" customWidth="1"/>
    <col min="9478" max="9478" width="10.6640625" bestFit="1" customWidth="1"/>
    <col min="9479" max="9479" width="11.6640625" customWidth="1"/>
    <col min="9480" max="9480" width="13.109375" customWidth="1"/>
    <col min="9481" max="9481" width="12.44140625" customWidth="1"/>
    <col min="9726" max="9726" width="57" customWidth="1"/>
    <col min="9727" max="9729" width="18.44140625" customWidth="1"/>
    <col min="9730" max="9730" width="16.109375" customWidth="1"/>
    <col min="9731" max="9733" width="18.44140625" customWidth="1"/>
    <col min="9734" max="9734" width="10.6640625" bestFit="1" customWidth="1"/>
    <col min="9735" max="9735" width="11.6640625" customWidth="1"/>
    <col min="9736" max="9736" width="13.109375" customWidth="1"/>
    <col min="9737" max="9737" width="12.44140625" customWidth="1"/>
    <col min="9982" max="9982" width="57" customWidth="1"/>
    <col min="9983" max="9985" width="18.44140625" customWidth="1"/>
    <col min="9986" max="9986" width="16.109375" customWidth="1"/>
    <col min="9987" max="9989" width="18.44140625" customWidth="1"/>
    <col min="9990" max="9990" width="10.6640625" bestFit="1" customWidth="1"/>
    <col min="9991" max="9991" width="11.6640625" customWidth="1"/>
    <col min="9992" max="9992" width="13.109375" customWidth="1"/>
    <col min="9993" max="9993" width="12.44140625" customWidth="1"/>
    <col min="10238" max="10238" width="57" customWidth="1"/>
    <col min="10239" max="10241" width="18.44140625" customWidth="1"/>
    <col min="10242" max="10242" width="16.109375" customWidth="1"/>
    <col min="10243" max="10245" width="18.44140625" customWidth="1"/>
    <col min="10246" max="10246" width="10.6640625" bestFit="1" customWidth="1"/>
    <col min="10247" max="10247" width="11.6640625" customWidth="1"/>
    <col min="10248" max="10248" width="13.109375" customWidth="1"/>
    <col min="10249" max="10249" width="12.44140625" customWidth="1"/>
    <col min="10494" max="10494" width="57" customWidth="1"/>
    <col min="10495" max="10497" width="18.44140625" customWidth="1"/>
    <col min="10498" max="10498" width="16.109375" customWidth="1"/>
    <col min="10499" max="10501" width="18.44140625" customWidth="1"/>
    <col min="10502" max="10502" width="10.6640625" bestFit="1" customWidth="1"/>
    <col min="10503" max="10503" width="11.6640625" customWidth="1"/>
    <col min="10504" max="10504" width="13.109375" customWidth="1"/>
    <col min="10505" max="10505" width="12.44140625" customWidth="1"/>
    <col min="10750" max="10750" width="57" customWidth="1"/>
    <col min="10751" max="10753" width="18.44140625" customWidth="1"/>
    <col min="10754" max="10754" width="16.109375" customWidth="1"/>
    <col min="10755" max="10757" width="18.44140625" customWidth="1"/>
    <col min="10758" max="10758" width="10.6640625" bestFit="1" customWidth="1"/>
    <col min="10759" max="10759" width="11.6640625" customWidth="1"/>
    <col min="10760" max="10760" width="13.109375" customWidth="1"/>
    <col min="10761" max="10761" width="12.44140625" customWidth="1"/>
    <col min="11006" max="11006" width="57" customWidth="1"/>
    <col min="11007" max="11009" width="18.44140625" customWidth="1"/>
    <col min="11010" max="11010" width="16.109375" customWidth="1"/>
    <col min="11011" max="11013" width="18.44140625" customWidth="1"/>
    <col min="11014" max="11014" width="10.6640625" bestFit="1" customWidth="1"/>
    <col min="11015" max="11015" width="11.6640625" customWidth="1"/>
    <col min="11016" max="11016" width="13.109375" customWidth="1"/>
    <col min="11017" max="11017" width="12.44140625" customWidth="1"/>
    <col min="11262" max="11262" width="57" customWidth="1"/>
    <col min="11263" max="11265" width="18.44140625" customWidth="1"/>
    <col min="11266" max="11266" width="16.109375" customWidth="1"/>
    <col min="11267" max="11269" width="18.44140625" customWidth="1"/>
    <col min="11270" max="11270" width="10.6640625" bestFit="1" customWidth="1"/>
    <col min="11271" max="11271" width="11.6640625" customWidth="1"/>
    <col min="11272" max="11272" width="13.109375" customWidth="1"/>
    <col min="11273" max="11273" width="12.44140625" customWidth="1"/>
    <col min="11518" max="11518" width="57" customWidth="1"/>
    <col min="11519" max="11521" width="18.44140625" customWidth="1"/>
    <col min="11522" max="11522" width="16.109375" customWidth="1"/>
    <col min="11523" max="11525" width="18.44140625" customWidth="1"/>
    <col min="11526" max="11526" width="10.6640625" bestFit="1" customWidth="1"/>
    <col min="11527" max="11527" width="11.6640625" customWidth="1"/>
    <col min="11528" max="11528" width="13.109375" customWidth="1"/>
    <col min="11529" max="11529" width="12.44140625" customWidth="1"/>
    <col min="11774" max="11774" width="57" customWidth="1"/>
    <col min="11775" max="11777" width="18.44140625" customWidth="1"/>
    <col min="11778" max="11778" width="16.109375" customWidth="1"/>
    <col min="11779" max="11781" width="18.44140625" customWidth="1"/>
    <col min="11782" max="11782" width="10.6640625" bestFit="1" customWidth="1"/>
    <col min="11783" max="11783" width="11.6640625" customWidth="1"/>
    <col min="11784" max="11784" width="13.109375" customWidth="1"/>
    <col min="11785" max="11785" width="12.44140625" customWidth="1"/>
    <col min="12030" max="12030" width="57" customWidth="1"/>
    <col min="12031" max="12033" width="18.44140625" customWidth="1"/>
    <col min="12034" max="12034" width="16.109375" customWidth="1"/>
    <col min="12035" max="12037" width="18.44140625" customWidth="1"/>
    <col min="12038" max="12038" width="10.6640625" bestFit="1" customWidth="1"/>
    <col min="12039" max="12039" width="11.6640625" customWidth="1"/>
    <col min="12040" max="12040" width="13.109375" customWidth="1"/>
    <col min="12041" max="12041" width="12.44140625" customWidth="1"/>
    <col min="12286" max="12286" width="57" customWidth="1"/>
    <col min="12287" max="12289" width="18.44140625" customWidth="1"/>
    <col min="12290" max="12290" width="16.109375" customWidth="1"/>
    <col min="12291" max="12293" width="18.44140625" customWidth="1"/>
    <col min="12294" max="12294" width="10.6640625" bestFit="1" customWidth="1"/>
    <col min="12295" max="12295" width="11.6640625" customWidth="1"/>
    <col min="12296" max="12296" width="13.109375" customWidth="1"/>
    <col min="12297" max="12297" width="12.44140625" customWidth="1"/>
    <col min="12542" max="12542" width="57" customWidth="1"/>
    <col min="12543" max="12545" width="18.44140625" customWidth="1"/>
    <col min="12546" max="12546" width="16.109375" customWidth="1"/>
    <col min="12547" max="12549" width="18.44140625" customWidth="1"/>
    <col min="12550" max="12550" width="10.6640625" bestFit="1" customWidth="1"/>
    <col min="12551" max="12551" width="11.6640625" customWidth="1"/>
    <col min="12552" max="12552" width="13.109375" customWidth="1"/>
    <col min="12553" max="12553" width="12.44140625" customWidth="1"/>
    <col min="12798" max="12798" width="57" customWidth="1"/>
    <col min="12799" max="12801" width="18.44140625" customWidth="1"/>
    <col min="12802" max="12802" width="16.109375" customWidth="1"/>
    <col min="12803" max="12805" width="18.44140625" customWidth="1"/>
    <col min="12806" max="12806" width="10.6640625" bestFit="1" customWidth="1"/>
    <col min="12807" max="12807" width="11.6640625" customWidth="1"/>
    <col min="12808" max="12808" width="13.109375" customWidth="1"/>
    <col min="12809" max="12809" width="12.44140625" customWidth="1"/>
    <col min="13054" max="13054" width="57" customWidth="1"/>
    <col min="13055" max="13057" width="18.44140625" customWidth="1"/>
    <col min="13058" max="13058" width="16.109375" customWidth="1"/>
    <col min="13059" max="13061" width="18.44140625" customWidth="1"/>
    <col min="13062" max="13062" width="10.6640625" bestFit="1" customWidth="1"/>
    <col min="13063" max="13063" width="11.6640625" customWidth="1"/>
    <col min="13064" max="13064" width="13.109375" customWidth="1"/>
    <col min="13065" max="13065" width="12.44140625" customWidth="1"/>
    <col min="13310" max="13310" width="57" customWidth="1"/>
    <col min="13311" max="13313" width="18.44140625" customWidth="1"/>
    <col min="13314" max="13314" width="16.109375" customWidth="1"/>
    <col min="13315" max="13317" width="18.44140625" customWidth="1"/>
    <col min="13318" max="13318" width="10.6640625" bestFit="1" customWidth="1"/>
    <col min="13319" max="13319" width="11.6640625" customWidth="1"/>
    <col min="13320" max="13320" width="13.109375" customWidth="1"/>
    <col min="13321" max="13321" width="12.44140625" customWidth="1"/>
    <col min="13566" max="13566" width="57" customWidth="1"/>
    <col min="13567" max="13569" width="18.44140625" customWidth="1"/>
    <col min="13570" max="13570" width="16.109375" customWidth="1"/>
    <col min="13571" max="13573" width="18.44140625" customWidth="1"/>
    <col min="13574" max="13574" width="10.6640625" bestFit="1" customWidth="1"/>
    <col min="13575" max="13575" width="11.6640625" customWidth="1"/>
    <col min="13576" max="13576" width="13.109375" customWidth="1"/>
    <col min="13577" max="13577" width="12.44140625" customWidth="1"/>
    <col min="13822" max="13822" width="57" customWidth="1"/>
    <col min="13823" max="13825" width="18.44140625" customWidth="1"/>
    <col min="13826" max="13826" width="16.109375" customWidth="1"/>
    <col min="13827" max="13829" width="18.44140625" customWidth="1"/>
    <col min="13830" max="13830" width="10.6640625" bestFit="1" customWidth="1"/>
    <col min="13831" max="13831" width="11.6640625" customWidth="1"/>
    <col min="13832" max="13832" width="13.109375" customWidth="1"/>
    <col min="13833" max="13833" width="12.44140625" customWidth="1"/>
    <col min="14078" max="14078" width="57" customWidth="1"/>
    <col min="14079" max="14081" width="18.44140625" customWidth="1"/>
    <col min="14082" max="14082" width="16.109375" customWidth="1"/>
    <col min="14083" max="14085" width="18.44140625" customWidth="1"/>
    <col min="14086" max="14086" width="10.6640625" bestFit="1" customWidth="1"/>
    <col min="14087" max="14087" width="11.6640625" customWidth="1"/>
    <col min="14088" max="14088" width="13.109375" customWidth="1"/>
    <col min="14089" max="14089" width="12.44140625" customWidth="1"/>
    <col min="14334" max="14334" width="57" customWidth="1"/>
    <col min="14335" max="14337" width="18.44140625" customWidth="1"/>
    <col min="14338" max="14338" width="16.109375" customWidth="1"/>
    <col min="14339" max="14341" width="18.44140625" customWidth="1"/>
    <col min="14342" max="14342" width="10.6640625" bestFit="1" customWidth="1"/>
    <col min="14343" max="14343" width="11.6640625" customWidth="1"/>
    <col min="14344" max="14344" width="13.109375" customWidth="1"/>
    <col min="14345" max="14345" width="12.44140625" customWidth="1"/>
    <col min="14590" max="14590" width="57" customWidth="1"/>
    <col min="14591" max="14593" width="18.44140625" customWidth="1"/>
    <col min="14594" max="14594" width="16.109375" customWidth="1"/>
    <col min="14595" max="14597" width="18.44140625" customWidth="1"/>
    <col min="14598" max="14598" width="10.6640625" bestFit="1" customWidth="1"/>
    <col min="14599" max="14599" width="11.6640625" customWidth="1"/>
    <col min="14600" max="14600" width="13.109375" customWidth="1"/>
    <col min="14601" max="14601" width="12.44140625" customWidth="1"/>
    <col min="14846" max="14846" width="57" customWidth="1"/>
    <col min="14847" max="14849" width="18.44140625" customWidth="1"/>
    <col min="14850" max="14850" width="16.109375" customWidth="1"/>
    <col min="14851" max="14853" width="18.44140625" customWidth="1"/>
    <col min="14854" max="14854" width="10.6640625" bestFit="1" customWidth="1"/>
    <col min="14855" max="14855" width="11.6640625" customWidth="1"/>
    <col min="14856" max="14856" width="13.109375" customWidth="1"/>
    <col min="14857" max="14857" width="12.44140625" customWidth="1"/>
    <col min="15102" max="15102" width="57" customWidth="1"/>
    <col min="15103" max="15105" width="18.44140625" customWidth="1"/>
    <col min="15106" max="15106" width="16.109375" customWidth="1"/>
    <col min="15107" max="15109" width="18.44140625" customWidth="1"/>
    <col min="15110" max="15110" width="10.6640625" bestFit="1" customWidth="1"/>
    <col min="15111" max="15111" width="11.6640625" customWidth="1"/>
    <col min="15112" max="15112" width="13.109375" customWidth="1"/>
    <col min="15113" max="15113" width="12.44140625" customWidth="1"/>
    <col min="15358" max="15358" width="57" customWidth="1"/>
    <col min="15359" max="15361" width="18.44140625" customWidth="1"/>
    <col min="15362" max="15362" width="16.109375" customWidth="1"/>
    <col min="15363" max="15365" width="18.44140625" customWidth="1"/>
    <col min="15366" max="15366" width="10.6640625" bestFit="1" customWidth="1"/>
    <col min="15367" max="15367" width="11.6640625" customWidth="1"/>
    <col min="15368" max="15368" width="13.109375" customWidth="1"/>
    <col min="15369" max="15369" width="12.44140625" customWidth="1"/>
    <col min="15614" max="15614" width="57" customWidth="1"/>
    <col min="15615" max="15617" width="18.44140625" customWidth="1"/>
    <col min="15618" max="15618" width="16.109375" customWidth="1"/>
    <col min="15619" max="15621" width="18.44140625" customWidth="1"/>
    <col min="15622" max="15622" width="10.6640625" bestFit="1" customWidth="1"/>
    <col min="15623" max="15623" width="11.6640625" customWidth="1"/>
    <col min="15624" max="15624" width="13.109375" customWidth="1"/>
    <col min="15625" max="15625" width="12.44140625" customWidth="1"/>
    <col min="15870" max="15870" width="57" customWidth="1"/>
    <col min="15871" max="15873" width="18.44140625" customWidth="1"/>
    <col min="15874" max="15874" width="16.109375" customWidth="1"/>
    <col min="15875" max="15877" width="18.44140625" customWidth="1"/>
    <col min="15878" max="15878" width="10.6640625" bestFit="1" customWidth="1"/>
    <col min="15879" max="15879" width="11.6640625" customWidth="1"/>
    <col min="15880" max="15880" width="13.109375" customWidth="1"/>
    <col min="15881" max="15881" width="12.44140625" customWidth="1"/>
    <col min="16126" max="16126" width="57" customWidth="1"/>
    <col min="16127" max="16129" width="18.44140625" customWidth="1"/>
    <col min="16130" max="16130" width="16.109375" customWidth="1"/>
    <col min="16131" max="16133" width="18.44140625" customWidth="1"/>
    <col min="16134" max="16134" width="10.6640625" bestFit="1" customWidth="1"/>
    <col min="16135" max="16135" width="11.6640625" customWidth="1"/>
    <col min="16136" max="16136" width="13.109375" customWidth="1"/>
    <col min="16137" max="16137" width="12.44140625" customWidth="1"/>
  </cols>
  <sheetData>
    <row r="1" spans="1:11" ht="18" x14ac:dyDescent="0.25">
      <c r="A1" s="1"/>
      <c r="B1" s="2"/>
      <c r="C1" s="2"/>
      <c r="D1" s="3"/>
      <c r="E1" s="2"/>
      <c r="F1" s="2"/>
    </row>
    <row r="2" spans="1:11" ht="47.25" customHeight="1" x14ac:dyDescent="0.25">
      <c r="A2" s="127" t="s">
        <v>99</v>
      </c>
      <c r="B2" s="127"/>
      <c r="C2" s="127"/>
      <c r="D2" s="127"/>
      <c r="E2" s="127"/>
      <c r="F2" s="127"/>
      <c r="G2" s="127"/>
      <c r="H2" s="127"/>
      <c r="I2" s="127"/>
    </row>
    <row r="3" spans="1:11" ht="18" customHeight="1" x14ac:dyDescent="0.3">
      <c r="A3" s="5"/>
      <c r="B3" s="6"/>
      <c r="C3" s="6"/>
      <c r="D3" s="5"/>
      <c r="E3" s="5"/>
      <c r="F3" s="5"/>
      <c r="G3" s="5"/>
      <c r="H3" s="7" t="s">
        <v>0</v>
      </c>
      <c r="I3" s="8" t="s">
        <v>0</v>
      </c>
    </row>
    <row r="4" spans="1:11" ht="12.75" customHeight="1" x14ac:dyDescent="0.25">
      <c r="A4" s="121" t="s">
        <v>1</v>
      </c>
      <c r="B4" s="129" t="s">
        <v>100</v>
      </c>
      <c r="C4" s="121" t="s">
        <v>77</v>
      </c>
      <c r="D4" s="123" t="s">
        <v>76</v>
      </c>
      <c r="E4" s="130"/>
      <c r="F4" s="124"/>
      <c r="G4" s="121" t="s">
        <v>75</v>
      </c>
      <c r="H4" s="123" t="s">
        <v>2</v>
      </c>
      <c r="I4" s="124"/>
      <c r="J4" s="112"/>
    </row>
    <row r="5" spans="1:11" ht="33.75" customHeight="1" x14ac:dyDescent="0.25">
      <c r="A5" s="128"/>
      <c r="B5" s="129"/>
      <c r="C5" s="128"/>
      <c r="D5" s="125"/>
      <c r="E5" s="131"/>
      <c r="F5" s="126"/>
      <c r="G5" s="128"/>
      <c r="H5" s="132"/>
      <c r="I5" s="133"/>
      <c r="J5" s="112"/>
    </row>
    <row r="6" spans="1:11" ht="46.5" customHeight="1" x14ac:dyDescent="0.25">
      <c r="A6" s="122"/>
      <c r="B6" s="129"/>
      <c r="C6" s="122"/>
      <c r="D6" s="9" t="s">
        <v>3</v>
      </c>
      <c r="E6" s="9" t="s">
        <v>4</v>
      </c>
      <c r="F6" s="9" t="s">
        <v>5</v>
      </c>
      <c r="G6" s="122"/>
      <c r="H6" s="125"/>
      <c r="I6" s="126"/>
      <c r="J6" s="112"/>
    </row>
    <row r="7" spans="1:11" x14ac:dyDescent="0.25">
      <c r="A7" s="10">
        <v>1</v>
      </c>
      <c r="B7" s="11">
        <v>2</v>
      </c>
      <c r="C7" s="11">
        <v>2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11" x14ac:dyDescent="0.25">
      <c r="A8" s="12" t="s">
        <v>6</v>
      </c>
      <c r="B8" s="92">
        <f>B9</f>
        <v>5617.6</v>
      </c>
      <c r="C8" s="92">
        <f t="shared" ref="C8:F8" si="0">C9</f>
        <v>5617.6</v>
      </c>
      <c r="D8" s="90">
        <f t="shared" si="0"/>
        <v>987</v>
      </c>
      <c r="E8" s="90">
        <f t="shared" si="0"/>
        <v>0</v>
      </c>
      <c r="F8" s="90">
        <f t="shared" si="0"/>
        <v>987</v>
      </c>
      <c r="G8" s="92">
        <f>C8+F8</f>
        <v>6604.6</v>
      </c>
      <c r="H8" s="13"/>
      <c r="I8" s="14"/>
    </row>
    <row r="9" spans="1:11" s="20" customFormat="1" ht="14.4" x14ac:dyDescent="0.25">
      <c r="A9" s="15" t="s">
        <v>7</v>
      </c>
      <c r="B9" s="16">
        <f>B10+B31</f>
        <v>5617.6</v>
      </c>
      <c r="C9" s="16">
        <f>C10+C31</f>
        <v>5617.6</v>
      </c>
      <c r="D9" s="91">
        <f>D10+D31</f>
        <v>987</v>
      </c>
      <c r="E9" s="91">
        <f>E10+E31</f>
        <v>0</v>
      </c>
      <c r="F9" s="91">
        <f>D9+E9</f>
        <v>987</v>
      </c>
      <c r="G9" s="16">
        <f>C9+F9</f>
        <v>6604.6</v>
      </c>
      <c r="H9" s="17"/>
      <c r="I9" s="18"/>
      <c r="J9" s="19"/>
      <c r="K9" s="19"/>
    </row>
    <row r="10" spans="1:11" x14ac:dyDescent="0.25">
      <c r="A10" s="21" t="s">
        <v>8</v>
      </c>
      <c r="B10" s="22">
        <f>B11+B12+B13+B14+B16+B17+B18+B19+B20</f>
        <v>2888.4</v>
      </c>
      <c r="C10" s="22">
        <f>C11+C12+C13+C14+C16+C17+C18+C19+C20+C15</f>
        <v>2888.4</v>
      </c>
      <c r="D10" s="23">
        <f>D12+D13+D14+D15+D16+D17+D18+D20</f>
        <v>0</v>
      </c>
      <c r="E10" s="23">
        <f>E12+E13+E14+E15+E16+E17+E18+E20</f>
        <v>0</v>
      </c>
      <c r="F10" s="23">
        <f>D10</f>
        <v>0</v>
      </c>
      <c r="G10" s="22">
        <f>C10+F10</f>
        <v>2888.4</v>
      </c>
      <c r="H10" s="23"/>
      <c r="I10" s="24"/>
      <c r="J10" s="25"/>
    </row>
    <row r="11" spans="1:11" hidden="1" x14ac:dyDescent="0.25">
      <c r="A11" s="26" t="s">
        <v>9</v>
      </c>
      <c r="B11" s="27"/>
      <c r="C11" s="27"/>
      <c r="D11" s="28"/>
      <c r="E11" s="28"/>
      <c r="F11" s="29"/>
      <c r="G11" s="30"/>
      <c r="H11" s="31"/>
      <c r="I11" s="32"/>
    </row>
    <row r="12" spans="1:11" x14ac:dyDescent="0.25">
      <c r="A12" s="26" t="s">
        <v>10</v>
      </c>
      <c r="B12" s="27">
        <v>373.3</v>
      </c>
      <c r="C12" s="27">
        <f>B12</f>
        <v>373.3</v>
      </c>
      <c r="D12" s="28"/>
      <c r="E12" s="28"/>
      <c r="F12" s="29">
        <f>D12+E12</f>
        <v>0</v>
      </c>
      <c r="G12" s="30">
        <f>C12+F12</f>
        <v>373.3</v>
      </c>
      <c r="H12" s="28"/>
      <c r="I12" s="32"/>
    </row>
    <row r="13" spans="1:11" x14ac:dyDescent="0.25">
      <c r="A13" s="26" t="s">
        <v>11</v>
      </c>
      <c r="B13" s="27">
        <v>2300</v>
      </c>
      <c r="C13" s="27">
        <f t="shared" ref="C13:C28" si="1">B13</f>
        <v>2300</v>
      </c>
      <c r="D13" s="28"/>
      <c r="E13" s="28"/>
      <c r="F13" s="29">
        <f t="shared" ref="F13:F20" si="2">D13+E13</f>
        <v>0</v>
      </c>
      <c r="G13" s="30">
        <f>C13+F13</f>
        <v>2300</v>
      </c>
      <c r="H13" s="28"/>
      <c r="I13" s="32"/>
    </row>
    <row r="14" spans="1:11" ht="20.25" customHeight="1" x14ac:dyDescent="0.25">
      <c r="A14" s="26" t="s">
        <v>12</v>
      </c>
      <c r="B14" s="27"/>
      <c r="C14" s="27"/>
      <c r="D14" s="28"/>
      <c r="E14" s="28"/>
      <c r="F14" s="29">
        <f t="shared" si="2"/>
        <v>0</v>
      </c>
      <c r="G14" s="30">
        <f>C14+F14</f>
        <v>0</v>
      </c>
      <c r="H14" s="33"/>
      <c r="I14" s="32"/>
    </row>
    <row r="15" spans="1:11" ht="20.25" customHeight="1" x14ac:dyDescent="0.25">
      <c r="A15" s="26" t="s">
        <v>80</v>
      </c>
      <c r="B15" s="27"/>
      <c r="C15" s="27"/>
      <c r="D15" s="28"/>
      <c r="E15" s="28"/>
      <c r="F15" s="29">
        <f t="shared" si="2"/>
        <v>0</v>
      </c>
      <c r="G15" s="30">
        <f t="shared" ref="G15:G40" si="3">C15+F15</f>
        <v>0</v>
      </c>
      <c r="H15" s="33"/>
      <c r="I15" s="32"/>
    </row>
    <row r="16" spans="1:11" x14ac:dyDescent="0.25">
      <c r="A16" s="26" t="s">
        <v>78</v>
      </c>
      <c r="B16" s="27">
        <v>32</v>
      </c>
      <c r="C16" s="27">
        <f>B16</f>
        <v>32</v>
      </c>
      <c r="D16" s="28"/>
      <c r="E16" s="28"/>
      <c r="F16" s="29">
        <f t="shared" si="2"/>
        <v>0</v>
      </c>
      <c r="G16" s="30">
        <f>C16+F16</f>
        <v>32</v>
      </c>
      <c r="H16" s="34"/>
      <c r="I16" s="32"/>
    </row>
    <row r="17" spans="1:10" x14ac:dyDescent="0.25">
      <c r="A17" s="26" t="s">
        <v>104</v>
      </c>
      <c r="B17" s="27">
        <v>153.1</v>
      </c>
      <c r="C17" s="27">
        <f t="shared" ref="C17:C18" si="4">B17</f>
        <v>153.1</v>
      </c>
      <c r="D17" s="28"/>
      <c r="E17" s="28"/>
      <c r="F17" s="29">
        <f t="shared" si="2"/>
        <v>0</v>
      </c>
      <c r="G17" s="30">
        <f>C17+F17</f>
        <v>153.1</v>
      </c>
      <c r="H17" s="28"/>
      <c r="I17" s="32"/>
    </row>
    <row r="18" spans="1:10" x14ac:dyDescent="0.25">
      <c r="A18" s="26" t="s">
        <v>105</v>
      </c>
      <c r="B18" s="27">
        <v>30</v>
      </c>
      <c r="C18" s="27">
        <f t="shared" si="4"/>
        <v>30</v>
      </c>
      <c r="D18" s="28"/>
      <c r="E18" s="28"/>
      <c r="F18" s="29">
        <f t="shared" si="2"/>
        <v>0</v>
      </c>
      <c r="G18" s="30">
        <f>C18+F18</f>
        <v>30</v>
      </c>
      <c r="H18" s="31"/>
      <c r="I18" s="32"/>
    </row>
    <row r="19" spans="1:10" hidden="1" x14ac:dyDescent="0.25">
      <c r="A19" s="26" t="s">
        <v>13</v>
      </c>
      <c r="B19" s="27"/>
      <c r="C19" s="27">
        <f t="shared" si="1"/>
        <v>0</v>
      </c>
      <c r="D19" s="28"/>
      <c r="E19" s="28"/>
      <c r="F19" s="29">
        <f t="shared" si="2"/>
        <v>0</v>
      </c>
      <c r="G19" s="30">
        <f t="shared" si="3"/>
        <v>0</v>
      </c>
      <c r="H19" s="31"/>
      <c r="I19" s="32"/>
    </row>
    <row r="20" spans="1:10" s="108" customFormat="1" ht="22.5" customHeight="1" x14ac:dyDescent="0.25">
      <c r="A20" s="101" t="s">
        <v>14</v>
      </c>
      <c r="B20" s="102">
        <f>B21+B22+B23+B24+B25+B26+B27+B28</f>
        <v>0</v>
      </c>
      <c r="C20" s="102">
        <f>C21+C22+C23+C24+C25+C26+C27+C28</f>
        <v>0</v>
      </c>
      <c r="D20" s="103">
        <f>D21+D22+D23+D24+D25+D26+D27+D28</f>
        <v>0</v>
      </c>
      <c r="E20" s="103"/>
      <c r="F20" s="103">
        <f t="shared" si="2"/>
        <v>0</v>
      </c>
      <c r="G20" s="104">
        <f t="shared" ref="G20:G25" si="5">C20+F20</f>
        <v>0</v>
      </c>
      <c r="H20" s="105"/>
      <c r="I20" s="106"/>
      <c r="J20" s="107"/>
    </row>
    <row r="21" spans="1:10" ht="40.799999999999997" customHeight="1" x14ac:dyDescent="0.25">
      <c r="A21" s="94" t="s">
        <v>81</v>
      </c>
      <c r="B21" s="27"/>
      <c r="C21" s="27">
        <f t="shared" si="1"/>
        <v>0</v>
      </c>
      <c r="D21" s="28"/>
      <c r="E21" s="28"/>
      <c r="F21" s="29"/>
      <c r="G21" s="30">
        <f t="shared" si="5"/>
        <v>0</v>
      </c>
      <c r="H21" s="89"/>
      <c r="I21" s="32"/>
      <c r="J21" s="25"/>
    </row>
    <row r="22" spans="1:10" ht="45.6" customHeight="1" x14ac:dyDescent="0.25">
      <c r="A22" s="95" t="s">
        <v>82</v>
      </c>
      <c r="B22" s="27"/>
      <c r="C22" s="27">
        <f t="shared" si="1"/>
        <v>0</v>
      </c>
      <c r="D22" s="28"/>
      <c r="E22" s="28"/>
      <c r="F22" s="29"/>
      <c r="G22" s="30">
        <f t="shared" si="5"/>
        <v>0</v>
      </c>
      <c r="H22" s="89"/>
      <c r="I22" s="32"/>
      <c r="J22" s="25"/>
    </row>
    <row r="23" spans="1:10" ht="40.799999999999997" customHeight="1" x14ac:dyDescent="0.25">
      <c r="A23" s="95" t="s">
        <v>83</v>
      </c>
      <c r="B23" s="27"/>
      <c r="C23" s="27">
        <f t="shared" si="1"/>
        <v>0</v>
      </c>
      <c r="D23" s="28"/>
      <c r="E23" s="28"/>
      <c r="F23" s="29"/>
      <c r="G23" s="30">
        <f t="shared" si="5"/>
        <v>0</v>
      </c>
      <c r="H23" s="89"/>
      <c r="I23" s="32"/>
      <c r="J23" s="25"/>
    </row>
    <row r="24" spans="1:10" ht="76.8" customHeight="1" x14ac:dyDescent="0.25">
      <c r="A24" s="95" t="s">
        <v>84</v>
      </c>
      <c r="B24" s="27"/>
      <c r="C24" s="27"/>
      <c r="D24" s="28"/>
      <c r="E24" s="28"/>
      <c r="F24" s="29"/>
      <c r="G24" s="30"/>
      <c r="H24" s="89"/>
      <c r="I24" s="32"/>
      <c r="J24" s="25"/>
    </row>
    <row r="25" spans="1:10" ht="40.799999999999997" customHeight="1" x14ac:dyDescent="0.25">
      <c r="A25" s="95" t="s">
        <v>85</v>
      </c>
      <c r="B25" s="27"/>
      <c r="C25" s="27">
        <f t="shared" si="1"/>
        <v>0</v>
      </c>
      <c r="D25" s="28"/>
      <c r="E25" s="28"/>
      <c r="F25" s="29"/>
      <c r="G25" s="30">
        <f t="shared" si="5"/>
        <v>0</v>
      </c>
      <c r="H25" s="89"/>
      <c r="I25" s="32"/>
      <c r="J25" s="25"/>
    </row>
    <row r="26" spans="1:10" ht="40.799999999999997" customHeight="1" x14ac:dyDescent="0.25">
      <c r="A26" s="94" t="s">
        <v>86</v>
      </c>
      <c r="B26" s="27"/>
      <c r="C26" s="27">
        <f t="shared" si="1"/>
        <v>0</v>
      </c>
      <c r="D26" s="28"/>
      <c r="E26" s="28"/>
      <c r="F26" s="29"/>
      <c r="G26" s="30">
        <f t="shared" si="3"/>
        <v>0</v>
      </c>
      <c r="H26" s="89"/>
      <c r="I26" s="32"/>
      <c r="J26" s="25"/>
    </row>
    <row r="27" spans="1:10" ht="40.799999999999997" customHeight="1" x14ac:dyDescent="0.25">
      <c r="A27" s="95" t="s">
        <v>87</v>
      </c>
      <c r="B27" s="27"/>
      <c r="C27" s="27">
        <f t="shared" si="1"/>
        <v>0</v>
      </c>
      <c r="D27" s="28"/>
      <c r="E27" s="28"/>
      <c r="F27" s="29"/>
      <c r="G27" s="30">
        <f t="shared" si="3"/>
        <v>0</v>
      </c>
      <c r="H27" s="89"/>
      <c r="I27" s="32"/>
      <c r="J27" s="25"/>
    </row>
    <row r="28" spans="1:10" ht="40.799999999999997" customHeight="1" x14ac:dyDescent="0.25">
      <c r="A28" s="96" t="s">
        <v>88</v>
      </c>
      <c r="B28" s="27"/>
      <c r="C28" s="27">
        <f t="shared" si="1"/>
        <v>0</v>
      </c>
      <c r="D28" s="28"/>
      <c r="E28" s="28"/>
      <c r="F28" s="29"/>
      <c r="G28" s="30">
        <f t="shared" si="3"/>
        <v>0</v>
      </c>
      <c r="H28" s="89"/>
      <c r="I28" s="32"/>
      <c r="J28" s="25"/>
    </row>
    <row r="29" spans="1:10" ht="40.799999999999997" customHeight="1" x14ac:dyDescent="0.25">
      <c r="A29" s="96"/>
      <c r="B29" s="27"/>
      <c r="C29" s="27"/>
      <c r="D29" s="28"/>
      <c r="E29" s="28"/>
      <c r="F29" s="29"/>
      <c r="G29" s="30">
        <f t="shared" si="3"/>
        <v>0</v>
      </c>
      <c r="H29" s="89"/>
      <c r="I29" s="32"/>
      <c r="J29" s="25"/>
    </row>
    <row r="30" spans="1:10" ht="25.2" customHeight="1" x14ac:dyDescent="0.25">
      <c r="A30" s="26"/>
      <c r="B30" s="27"/>
      <c r="C30" s="27"/>
      <c r="D30" s="28"/>
      <c r="E30" s="28"/>
      <c r="F30" s="29"/>
      <c r="G30" s="30">
        <f t="shared" si="3"/>
        <v>0</v>
      </c>
      <c r="H30" s="89"/>
      <c r="I30" s="32"/>
      <c r="J30" s="25"/>
    </row>
    <row r="31" spans="1:10" x14ac:dyDescent="0.25">
      <c r="A31" s="21" t="s">
        <v>15</v>
      </c>
      <c r="B31" s="22">
        <f>B33</f>
        <v>2729.2</v>
      </c>
      <c r="C31" s="22">
        <f>C33</f>
        <v>2729.2</v>
      </c>
      <c r="D31" s="23">
        <f t="shared" ref="D31:F31" si="6">D33</f>
        <v>987</v>
      </c>
      <c r="E31" s="23">
        <f t="shared" si="6"/>
        <v>0</v>
      </c>
      <c r="F31" s="23">
        <f t="shared" si="6"/>
        <v>987</v>
      </c>
      <c r="G31" s="30">
        <f t="shared" si="3"/>
        <v>3716.2</v>
      </c>
      <c r="H31" s="35"/>
      <c r="I31" s="36"/>
    </row>
    <row r="32" spans="1:10" ht="36" x14ac:dyDescent="0.25">
      <c r="A32" s="26" t="s">
        <v>16</v>
      </c>
      <c r="B32" s="27"/>
      <c r="C32" s="27"/>
      <c r="D32" s="37"/>
      <c r="E32" s="28"/>
      <c r="F32" s="37"/>
      <c r="G32" s="30">
        <f t="shared" si="3"/>
        <v>0</v>
      </c>
      <c r="H32" s="37"/>
      <c r="I32" s="38"/>
    </row>
    <row r="33" spans="1:12" ht="24" x14ac:dyDescent="0.25">
      <c r="A33" s="26" t="s">
        <v>17</v>
      </c>
      <c r="B33" s="37">
        <f>B34+B38+B40+B41</f>
        <v>2729.2</v>
      </c>
      <c r="C33" s="37">
        <f>C34+C38+C40+C41</f>
        <v>2729.2</v>
      </c>
      <c r="D33" s="37">
        <f>D34+D41</f>
        <v>987</v>
      </c>
      <c r="E33" s="37">
        <f t="shared" ref="E33:F33" si="7">E34+E38+E40+E41</f>
        <v>0</v>
      </c>
      <c r="F33" s="37">
        <f t="shared" si="7"/>
        <v>987</v>
      </c>
      <c r="G33" s="30">
        <f t="shared" si="3"/>
        <v>3716.2</v>
      </c>
      <c r="H33" s="93"/>
      <c r="I33" s="38"/>
    </row>
    <row r="34" spans="1:12" ht="105.6" x14ac:dyDescent="0.25">
      <c r="A34" s="26" t="s">
        <v>18</v>
      </c>
      <c r="B34" s="27">
        <v>2612.5</v>
      </c>
      <c r="C34" s="37">
        <v>2612.5</v>
      </c>
      <c r="D34" s="37">
        <v>85</v>
      </c>
      <c r="E34" s="37">
        <f t="shared" ref="E34" si="8">E35+E36+E37</f>
        <v>0</v>
      </c>
      <c r="F34" s="37">
        <f>D34+E34</f>
        <v>85</v>
      </c>
      <c r="G34" s="30">
        <f t="shared" si="3"/>
        <v>2697.5</v>
      </c>
      <c r="H34" s="34" t="s">
        <v>106</v>
      </c>
      <c r="I34" s="38"/>
    </row>
    <row r="35" spans="1:12" x14ac:dyDescent="0.25">
      <c r="A35" s="39" t="s">
        <v>19</v>
      </c>
      <c r="B35" s="40">
        <v>2612.5</v>
      </c>
      <c r="C35" s="37">
        <v>2612.5</v>
      </c>
      <c r="D35" s="37">
        <f>C35-B35</f>
        <v>0</v>
      </c>
      <c r="E35" s="41"/>
      <c r="F35" s="37">
        <f t="shared" ref="F35:F41" si="9">D35+E35</f>
        <v>0</v>
      </c>
      <c r="G35" s="30">
        <f t="shared" si="3"/>
        <v>2612.5</v>
      </c>
      <c r="H35" s="37"/>
      <c r="I35" s="38"/>
    </row>
    <row r="36" spans="1:12" s="43" customFormat="1" ht="24" x14ac:dyDescent="0.25">
      <c r="A36" s="39" t="s">
        <v>20</v>
      </c>
      <c r="B36" s="40"/>
      <c r="C36" s="37">
        <f t="shared" ref="C36:C40" si="10">B36</f>
        <v>0</v>
      </c>
      <c r="D36" s="40"/>
      <c r="E36" s="41"/>
      <c r="F36" s="37">
        <f t="shared" si="9"/>
        <v>0</v>
      </c>
      <c r="G36" s="30">
        <f t="shared" si="3"/>
        <v>0</v>
      </c>
      <c r="H36" s="37"/>
      <c r="I36" s="42"/>
    </row>
    <row r="37" spans="1:12" s="43" customFormat="1" ht="90" x14ac:dyDescent="0.35">
      <c r="A37" s="39" t="s">
        <v>79</v>
      </c>
      <c r="B37" s="40"/>
      <c r="C37" s="37">
        <f t="shared" si="10"/>
        <v>0</v>
      </c>
      <c r="D37" s="40"/>
      <c r="E37" s="41"/>
      <c r="F37" s="37"/>
      <c r="G37" s="30">
        <f t="shared" si="3"/>
        <v>0</v>
      </c>
      <c r="H37" s="99" t="s">
        <v>102</v>
      </c>
      <c r="I37" s="42"/>
    </row>
    <row r="38" spans="1:12" x14ac:dyDescent="0.25">
      <c r="A38" s="26" t="s">
        <v>21</v>
      </c>
      <c r="B38" s="27"/>
      <c r="C38" s="37"/>
      <c r="D38" s="37"/>
      <c r="E38" s="28"/>
      <c r="F38" s="37">
        <f t="shared" si="9"/>
        <v>0</v>
      </c>
      <c r="G38" s="30">
        <f t="shared" si="3"/>
        <v>0</v>
      </c>
      <c r="H38" s="34"/>
      <c r="I38" s="38"/>
    </row>
    <row r="39" spans="1:12" s="43" customFormat="1" hidden="1" x14ac:dyDescent="0.25">
      <c r="A39" s="44" t="s">
        <v>22</v>
      </c>
      <c r="B39" s="45"/>
      <c r="C39" s="37">
        <f t="shared" si="10"/>
        <v>0</v>
      </c>
      <c r="D39" s="46"/>
      <c r="E39" s="47"/>
      <c r="F39" s="37">
        <f t="shared" si="9"/>
        <v>0</v>
      </c>
      <c r="G39" s="30">
        <f t="shared" si="3"/>
        <v>0</v>
      </c>
      <c r="H39" s="45"/>
      <c r="I39" s="48"/>
    </row>
    <row r="40" spans="1:12" ht="226.2" customHeight="1" x14ac:dyDescent="0.3">
      <c r="A40" s="26" t="s">
        <v>23</v>
      </c>
      <c r="B40" s="27">
        <v>116.7</v>
      </c>
      <c r="C40" s="37">
        <f t="shared" si="10"/>
        <v>116.7</v>
      </c>
      <c r="D40" s="37"/>
      <c r="E40" s="37"/>
      <c r="F40" s="37">
        <f>D40+E40</f>
        <v>0</v>
      </c>
      <c r="G40" s="30">
        <f t="shared" si="3"/>
        <v>116.7</v>
      </c>
      <c r="H40" s="98"/>
      <c r="I40" s="38"/>
    </row>
    <row r="41" spans="1:12" ht="78" customHeight="1" x14ac:dyDescent="0.3">
      <c r="A41" s="26" t="s">
        <v>24</v>
      </c>
      <c r="B41" s="49"/>
      <c r="C41" s="37"/>
      <c r="D41" s="37">
        <v>902</v>
      </c>
      <c r="E41" s="28"/>
      <c r="F41" s="37">
        <f t="shared" si="9"/>
        <v>902</v>
      </c>
      <c r="G41" s="30">
        <f>C41+F41</f>
        <v>902</v>
      </c>
      <c r="H41" s="98" t="s">
        <v>107</v>
      </c>
      <c r="I41" s="38"/>
      <c r="J41" s="25"/>
    </row>
    <row r="42" spans="1:12" x14ac:dyDescent="0.25">
      <c r="A42" s="113" t="s">
        <v>25</v>
      </c>
      <c r="B42" s="114"/>
      <c r="C42" s="114"/>
      <c r="D42" s="114"/>
      <c r="E42" s="114"/>
      <c r="F42" s="114"/>
      <c r="G42" s="114"/>
      <c r="H42" s="114"/>
      <c r="I42" s="115"/>
    </row>
    <row r="43" spans="1:12" ht="13.8" x14ac:dyDescent="0.25">
      <c r="A43" s="50" t="s">
        <v>26</v>
      </c>
      <c r="B43" s="50">
        <f>B44+B48</f>
        <v>2648</v>
      </c>
      <c r="C43" s="50">
        <f>C44+C48</f>
        <v>2648</v>
      </c>
      <c r="D43" s="50">
        <f t="shared" ref="D43:E43" si="11">D44+D48</f>
        <v>430.7</v>
      </c>
      <c r="E43" s="50">
        <f t="shared" si="11"/>
        <v>0</v>
      </c>
      <c r="F43" s="50">
        <f>D43+E43</f>
        <v>430.7</v>
      </c>
      <c r="G43" s="50">
        <f>C43+F43</f>
        <v>3078.7</v>
      </c>
      <c r="H43" s="50"/>
      <c r="I43" s="51"/>
      <c r="L43" s="25"/>
    </row>
    <row r="44" spans="1:12" ht="188.4" customHeight="1" x14ac:dyDescent="0.25">
      <c r="A44" s="26" t="s">
        <v>95</v>
      </c>
      <c r="B44" s="27">
        <v>2648</v>
      </c>
      <c r="C44" s="27">
        <v>2648</v>
      </c>
      <c r="D44" s="52">
        <v>430.7</v>
      </c>
      <c r="E44" s="52"/>
      <c r="F44" s="52">
        <f>D44</f>
        <v>430.7</v>
      </c>
      <c r="G44" s="97">
        <f>C44+F44</f>
        <v>3078.7</v>
      </c>
      <c r="H44" s="53"/>
      <c r="I44" s="54"/>
      <c r="K44" s="55"/>
    </row>
    <row r="45" spans="1:12" ht="26.4" x14ac:dyDescent="0.25">
      <c r="A45" s="26" t="s">
        <v>27</v>
      </c>
      <c r="B45" s="27">
        <f>B44</f>
        <v>2648</v>
      </c>
      <c r="C45" s="27">
        <f>C44</f>
        <v>2648</v>
      </c>
      <c r="D45" s="27">
        <f t="shared" ref="D45:E45" si="12">D44</f>
        <v>430.7</v>
      </c>
      <c r="E45" s="27">
        <f t="shared" si="12"/>
        <v>0</v>
      </c>
      <c r="F45" s="52">
        <f>D45+E45</f>
        <v>430.7</v>
      </c>
      <c r="G45" s="52">
        <f>C45+F45</f>
        <v>3078.7</v>
      </c>
      <c r="H45" s="56" t="s">
        <v>109</v>
      </c>
      <c r="I45" s="54"/>
      <c r="K45" s="55"/>
      <c r="L45" s="25"/>
    </row>
    <row r="46" spans="1:12" ht="20.25" customHeight="1" x14ac:dyDescent="0.25">
      <c r="A46" s="26" t="s">
        <v>28</v>
      </c>
      <c r="B46" s="27"/>
      <c r="C46" s="27"/>
      <c r="D46" s="52"/>
      <c r="E46" s="52"/>
      <c r="F46" s="52">
        <f t="shared" ref="F46:F48" si="13">D46+E46</f>
        <v>0</v>
      </c>
      <c r="G46" s="52">
        <f t="shared" ref="G46:G71" si="14">C46+F46</f>
        <v>0</v>
      </c>
      <c r="H46" s="52"/>
      <c r="I46" s="26"/>
      <c r="K46" s="55"/>
    </row>
    <row r="47" spans="1:12" x14ac:dyDescent="0.25">
      <c r="A47" s="26" t="s">
        <v>29</v>
      </c>
      <c r="B47" s="27"/>
      <c r="C47" s="27"/>
      <c r="D47" s="52"/>
      <c r="E47" s="52"/>
      <c r="F47" s="52">
        <f t="shared" si="13"/>
        <v>0</v>
      </c>
      <c r="G47" s="52">
        <f t="shared" si="14"/>
        <v>0</v>
      </c>
      <c r="H47" s="53"/>
      <c r="I47" s="57"/>
      <c r="K47" s="55"/>
    </row>
    <row r="48" spans="1:12" x14ac:dyDescent="0.25">
      <c r="A48" s="26" t="s">
        <v>30</v>
      </c>
      <c r="B48" s="27"/>
      <c r="C48" s="27"/>
      <c r="D48" s="52"/>
      <c r="E48" s="52"/>
      <c r="F48" s="52">
        <f t="shared" si="13"/>
        <v>0</v>
      </c>
      <c r="G48" s="52">
        <f t="shared" si="14"/>
        <v>0</v>
      </c>
      <c r="H48" s="53"/>
      <c r="I48" s="58"/>
      <c r="K48" s="55"/>
    </row>
    <row r="49" spans="1:11" ht="24" x14ac:dyDescent="0.25">
      <c r="A49" s="26" t="s">
        <v>31</v>
      </c>
      <c r="B49" s="27"/>
      <c r="C49" s="27"/>
      <c r="D49" s="52"/>
      <c r="E49" s="52"/>
      <c r="F49" s="52"/>
      <c r="G49" s="52">
        <f t="shared" si="14"/>
        <v>0</v>
      </c>
      <c r="H49" s="52"/>
      <c r="I49" s="26"/>
      <c r="K49" s="55"/>
    </row>
    <row r="50" spans="1:11" ht="13.8" x14ac:dyDescent="0.25">
      <c r="A50" s="50" t="s">
        <v>32</v>
      </c>
      <c r="B50" s="50">
        <f>B52+B57</f>
        <v>2859.6</v>
      </c>
      <c r="C50" s="50">
        <f>C52+C57</f>
        <v>2859.6</v>
      </c>
      <c r="D50" s="50">
        <f>D52+D57</f>
        <v>1259.8999999999999</v>
      </c>
      <c r="E50" s="50">
        <f>E52+E57</f>
        <v>0</v>
      </c>
      <c r="F50" s="50">
        <f>F52+F57</f>
        <v>1259.8999999999999</v>
      </c>
      <c r="G50" s="52">
        <f>C50+F50</f>
        <v>4119.5</v>
      </c>
      <c r="H50" s="50"/>
      <c r="I50" s="58"/>
      <c r="K50" s="55"/>
    </row>
    <row r="51" spans="1:11" x14ac:dyDescent="0.25">
      <c r="A51" s="39" t="s">
        <v>33</v>
      </c>
      <c r="B51" s="27"/>
      <c r="C51" s="27"/>
      <c r="D51" s="52"/>
      <c r="E51" s="52"/>
      <c r="F51" s="52"/>
      <c r="G51" s="52">
        <f t="shared" si="14"/>
        <v>0</v>
      </c>
      <c r="H51" s="53"/>
      <c r="I51" s="58"/>
      <c r="K51" s="55"/>
    </row>
    <row r="52" spans="1:11" x14ac:dyDescent="0.25">
      <c r="A52" s="59" t="s">
        <v>34</v>
      </c>
      <c r="B52" s="59">
        <f>B53+B54+B56+B55</f>
        <v>2745.7</v>
      </c>
      <c r="C52" s="59">
        <f>C53+C54+C56+C55</f>
        <v>2745.7</v>
      </c>
      <c r="D52" s="59">
        <f t="shared" ref="D52:E52" si="15">D53+D54+D56+D55</f>
        <v>1247.8</v>
      </c>
      <c r="E52" s="59">
        <f t="shared" si="15"/>
        <v>0</v>
      </c>
      <c r="F52" s="52">
        <f>D52+E52</f>
        <v>1247.8</v>
      </c>
      <c r="G52" s="52">
        <f t="shared" si="14"/>
        <v>3993.5</v>
      </c>
      <c r="H52" s="59"/>
      <c r="I52" s="58"/>
      <c r="K52" s="55"/>
    </row>
    <row r="53" spans="1:11" x14ac:dyDescent="0.25">
      <c r="A53" s="26" t="s">
        <v>91</v>
      </c>
      <c r="B53" s="27">
        <v>0</v>
      </c>
      <c r="C53" s="27"/>
      <c r="D53" s="52"/>
      <c r="E53" s="52"/>
      <c r="F53" s="52">
        <f>D53+E53</f>
        <v>0</v>
      </c>
      <c r="G53" s="97">
        <f>C53+F53</f>
        <v>0</v>
      </c>
      <c r="H53" s="53"/>
      <c r="I53" s="58"/>
      <c r="K53" s="55"/>
    </row>
    <row r="54" spans="1:11" ht="198" customHeight="1" x14ac:dyDescent="0.25">
      <c r="A54" s="26" t="s">
        <v>90</v>
      </c>
      <c r="B54" s="27">
        <v>2335.9</v>
      </c>
      <c r="C54" s="27">
        <v>2335.9</v>
      </c>
      <c r="D54" s="52">
        <f>987+260.8</f>
        <v>1247.8</v>
      </c>
      <c r="E54" s="52"/>
      <c r="F54" s="52">
        <f>D54+E54</f>
        <v>1247.8</v>
      </c>
      <c r="G54" s="97">
        <f>C54+F54</f>
        <v>3583.7</v>
      </c>
      <c r="H54" s="53" t="s">
        <v>108</v>
      </c>
      <c r="I54" s="26" t="s">
        <v>35</v>
      </c>
      <c r="K54" s="55"/>
    </row>
    <row r="55" spans="1:11" ht="28.8" customHeight="1" x14ac:dyDescent="0.25">
      <c r="A55" s="26" t="s">
        <v>110</v>
      </c>
      <c r="B55" s="27">
        <v>242.2</v>
      </c>
      <c r="C55" s="27">
        <v>242.2</v>
      </c>
      <c r="D55" s="52"/>
      <c r="E55" s="52"/>
      <c r="F55" s="52"/>
      <c r="G55" s="97">
        <f>C55+F55</f>
        <v>242.2</v>
      </c>
      <c r="H55" s="53"/>
      <c r="I55" s="26"/>
      <c r="K55" s="55"/>
    </row>
    <row r="56" spans="1:11" ht="24" x14ac:dyDescent="0.25">
      <c r="A56" s="26" t="s">
        <v>96</v>
      </c>
      <c r="B56" s="27">
        <v>167.6</v>
      </c>
      <c r="C56" s="27">
        <v>167.6</v>
      </c>
      <c r="D56" s="52"/>
      <c r="E56" s="52"/>
      <c r="F56" s="52">
        <f>D56+E56</f>
        <v>0</v>
      </c>
      <c r="G56" s="97">
        <f>C56+F56</f>
        <v>167.6</v>
      </c>
      <c r="H56" s="52"/>
      <c r="I56" s="58"/>
      <c r="K56" s="55"/>
    </row>
    <row r="57" spans="1:11" x14ac:dyDescent="0.25">
      <c r="A57" s="59" t="s">
        <v>36</v>
      </c>
      <c r="B57" s="59">
        <f>B58+B59+B60+B61+B62</f>
        <v>113.9</v>
      </c>
      <c r="C57" s="59">
        <f>C58+C59+C60+C61+C62</f>
        <v>113.9</v>
      </c>
      <c r="D57" s="59">
        <f t="shared" ref="D57:G57" si="16">D58+D59+D60+D61+D62</f>
        <v>12.1</v>
      </c>
      <c r="E57" s="59">
        <f t="shared" si="16"/>
        <v>0</v>
      </c>
      <c r="F57" s="59">
        <f t="shared" si="16"/>
        <v>12.1</v>
      </c>
      <c r="G57" s="59">
        <f t="shared" si="16"/>
        <v>126</v>
      </c>
      <c r="H57" s="59"/>
      <c r="I57" s="58"/>
      <c r="K57" s="55"/>
    </row>
    <row r="58" spans="1:11" ht="60" x14ac:dyDescent="0.25">
      <c r="A58" s="26" t="s">
        <v>37</v>
      </c>
      <c r="B58" s="27"/>
      <c r="C58" s="27"/>
      <c r="D58" s="52"/>
      <c r="E58" s="52"/>
      <c r="F58" s="52"/>
      <c r="G58" s="52">
        <f t="shared" si="14"/>
        <v>0</v>
      </c>
      <c r="H58" s="60"/>
      <c r="I58" s="58"/>
      <c r="K58" s="55"/>
    </row>
    <row r="59" spans="1:11" ht="24" x14ac:dyDescent="0.25">
      <c r="A59" s="26" t="s">
        <v>38</v>
      </c>
      <c r="B59" s="27"/>
      <c r="C59" s="27"/>
      <c r="D59" s="52"/>
      <c r="E59" s="52"/>
      <c r="F59" s="52"/>
      <c r="G59" s="52">
        <f t="shared" si="14"/>
        <v>0</v>
      </c>
      <c r="H59" s="52"/>
      <c r="I59" s="54"/>
      <c r="K59" s="55"/>
    </row>
    <row r="60" spans="1:11" ht="36" x14ac:dyDescent="0.25">
      <c r="A60" s="26" t="s">
        <v>39</v>
      </c>
      <c r="B60" s="27"/>
      <c r="C60" s="27"/>
      <c r="D60" s="52"/>
      <c r="E60" s="52"/>
      <c r="F60" s="52"/>
      <c r="G60" s="52">
        <f t="shared" si="14"/>
        <v>0</v>
      </c>
      <c r="H60" s="53"/>
      <c r="I60" s="58"/>
      <c r="K60" s="55"/>
    </row>
    <row r="61" spans="1:11" x14ac:dyDescent="0.25">
      <c r="A61" s="26" t="s">
        <v>92</v>
      </c>
      <c r="B61" s="27">
        <v>0</v>
      </c>
      <c r="C61" s="27">
        <f>B61</f>
        <v>0</v>
      </c>
      <c r="D61" s="52"/>
      <c r="E61" s="52"/>
      <c r="F61" s="52">
        <f t="shared" ref="F61:F67" si="17">D61+E61</f>
        <v>0</v>
      </c>
      <c r="G61" s="52">
        <f t="shared" si="14"/>
        <v>0</v>
      </c>
      <c r="H61" s="53"/>
      <c r="I61" s="58"/>
      <c r="K61" s="55"/>
    </row>
    <row r="62" spans="1:11" ht="26.4" x14ac:dyDescent="0.25">
      <c r="A62" s="26" t="s">
        <v>93</v>
      </c>
      <c r="B62" s="27">
        <v>113.9</v>
      </c>
      <c r="C62" s="27">
        <v>113.9</v>
      </c>
      <c r="D62" s="52">
        <v>12.1</v>
      </c>
      <c r="E62" s="52"/>
      <c r="F62" s="52">
        <f t="shared" si="17"/>
        <v>12.1</v>
      </c>
      <c r="G62" s="52">
        <f>C62+F62</f>
        <v>126</v>
      </c>
      <c r="H62" s="53" t="s">
        <v>101</v>
      </c>
      <c r="I62" s="58"/>
      <c r="K62" s="55"/>
    </row>
    <row r="63" spans="1:11" x14ac:dyDescent="0.25">
      <c r="A63" s="61" t="s">
        <v>40</v>
      </c>
      <c r="B63" s="61">
        <f>B64+B66+B67+B68+B69+B70+B71+B72</f>
        <v>110</v>
      </c>
      <c r="C63" s="61">
        <f>C64+C66+C67+C68+C69+C70+C71+C72</f>
        <v>110</v>
      </c>
      <c r="D63" s="61">
        <f t="shared" ref="D63:E63" si="18">D64+D66+D67+D68+D69+D70+D71+D72</f>
        <v>0</v>
      </c>
      <c r="E63" s="61">
        <f t="shared" si="18"/>
        <v>0</v>
      </c>
      <c r="F63" s="61">
        <f t="shared" si="17"/>
        <v>0</v>
      </c>
      <c r="G63" s="52">
        <f>C63+F63</f>
        <v>110</v>
      </c>
      <c r="H63" s="61"/>
      <c r="I63" s="58"/>
      <c r="J63" s="61">
        <f>G64+G66+G67+G70+G71</f>
        <v>110</v>
      </c>
      <c r="K63" s="55"/>
    </row>
    <row r="64" spans="1:11" ht="36" x14ac:dyDescent="0.25">
      <c r="A64" s="26" t="s">
        <v>94</v>
      </c>
      <c r="B64" s="27">
        <v>0</v>
      </c>
      <c r="C64" s="27">
        <f>B64</f>
        <v>0</v>
      </c>
      <c r="D64" s="52"/>
      <c r="E64" s="52"/>
      <c r="F64" s="52">
        <f t="shared" si="17"/>
        <v>0</v>
      </c>
      <c r="G64" s="52">
        <f t="shared" si="14"/>
        <v>0</v>
      </c>
      <c r="H64" s="53"/>
      <c r="I64" s="58"/>
      <c r="K64" s="55"/>
    </row>
    <row r="65" spans="1:11" x14ac:dyDescent="0.25">
      <c r="A65" s="26" t="s">
        <v>41</v>
      </c>
      <c r="B65" s="27">
        <v>0</v>
      </c>
      <c r="C65" s="27">
        <f t="shared" ref="C65:C69" si="19">B65</f>
        <v>0</v>
      </c>
      <c r="D65" s="52"/>
      <c r="E65" s="52"/>
      <c r="F65" s="52">
        <f t="shared" si="17"/>
        <v>0</v>
      </c>
      <c r="G65" s="52">
        <f t="shared" si="14"/>
        <v>0</v>
      </c>
      <c r="H65" s="52"/>
      <c r="I65" s="58"/>
      <c r="K65" s="55"/>
    </row>
    <row r="66" spans="1:11" ht="36" x14ac:dyDescent="0.25">
      <c r="A66" s="26" t="s">
        <v>89</v>
      </c>
      <c r="B66" s="27"/>
      <c r="C66" s="27"/>
      <c r="D66" s="52"/>
      <c r="E66" s="52"/>
      <c r="F66" s="52">
        <f t="shared" si="17"/>
        <v>0</v>
      </c>
      <c r="G66" s="52">
        <f>C66+F66</f>
        <v>0</v>
      </c>
      <c r="H66" s="52" t="s">
        <v>98</v>
      </c>
      <c r="I66" s="58"/>
      <c r="K66" s="55"/>
    </row>
    <row r="67" spans="1:11" x14ac:dyDescent="0.25">
      <c r="A67" s="26" t="s">
        <v>42</v>
      </c>
      <c r="B67" s="27"/>
      <c r="C67" s="27">
        <f t="shared" si="19"/>
        <v>0</v>
      </c>
      <c r="D67" s="52"/>
      <c r="E67" s="52"/>
      <c r="F67" s="52">
        <f t="shared" si="17"/>
        <v>0</v>
      </c>
      <c r="G67" s="97">
        <f t="shared" si="14"/>
        <v>0</v>
      </c>
      <c r="H67" s="52"/>
      <c r="I67" s="58"/>
      <c r="K67" s="55"/>
    </row>
    <row r="68" spans="1:11" x14ac:dyDescent="0.25">
      <c r="A68" s="26" t="s">
        <v>43</v>
      </c>
      <c r="B68" s="27"/>
      <c r="C68" s="27">
        <f t="shared" si="19"/>
        <v>0</v>
      </c>
      <c r="D68" s="52"/>
      <c r="E68" s="52"/>
      <c r="F68" s="52">
        <f t="shared" ref="F68:F72" si="20">D68+E68</f>
        <v>0</v>
      </c>
      <c r="G68" s="52">
        <f t="shared" si="14"/>
        <v>0</v>
      </c>
      <c r="H68" s="52"/>
      <c r="I68" s="58"/>
      <c r="K68" s="55"/>
    </row>
    <row r="69" spans="1:11" ht="48" x14ac:dyDescent="0.25">
      <c r="A69" s="26" t="s">
        <v>44</v>
      </c>
      <c r="B69" s="27"/>
      <c r="C69" s="27">
        <f t="shared" si="19"/>
        <v>0</v>
      </c>
      <c r="D69" s="52"/>
      <c r="E69" s="52"/>
      <c r="F69" s="52">
        <f t="shared" si="20"/>
        <v>0</v>
      </c>
      <c r="G69" s="52">
        <f t="shared" si="14"/>
        <v>0</v>
      </c>
      <c r="H69" s="52"/>
      <c r="I69" s="58"/>
      <c r="K69" s="55"/>
    </row>
    <row r="70" spans="1:11" ht="24.75" customHeight="1" x14ac:dyDescent="0.25">
      <c r="A70" s="26" t="s">
        <v>97</v>
      </c>
      <c r="B70" s="27"/>
      <c r="C70" s="27"/>
      <c r="D70" s="52"/>
      <c r="E70" s="52"/>
      <c r="F70" s="52">
        <f t="shared" si="20"/>
        <v>0</v>
      </c>
      <c r="G70" s="97">
        <f t="shared" si="14"/>
        <v>0</v>
      </c>
      <c r="H70" s="53"/>
      <c r="I70" s="58"/>
      <c r="K70" s="55"/>
    </row>
    <row r="71" spans="1:11" ht="38.25" customHeight="1" x14ac:dyDescent="0.25">
      <c r="A71" s="26" t="s">
        <v>45</v>
      </c>
      <c r="B71" s="27">
        <v>110</v>
      </c>
      <c r="C71" s="27">
        <v>110</v>
      </c>
      <c r="D71" s="52"/>
      <c r="E71" s="52"/>
      <c r="F71" s="52">
        <f t="shared" si="20"/>
        <v>0</v>
      </c>
      <c r="G71" s="97">
        <f t="shared" si="14"/>
        <v>110</v>
      </c>
      <c r="H71" s="53" t="s">
        <v>103</v>
      </c>
      <c r="I71" s="58"/>
      <c r="K71" s="55"/>
    </row>
    <row r="72" spans="1:11" ht="17.399999999999999" x14ac:dyDescent="0.25">
      <c r="A72" s="26" t="s">
        <v>46</v>
      </c>
      <c r="B72" s="27"/>
      <c r="C72" s="27"/>
      <c r="D72" s="52"/>
      <c r="E72" s="52"/>
      <c r="F72" s="52">
        <f t="shared" si="20"/>
        <v>0</v>
      </c>
      <c r="G72" s="52">
        <f>C72+F72</f>
        <v>0</v>
      </c>
      <c r="H72" s="100"/>
      <c r="I72" s="58"/>
      <c r="K72" s="55"/>
    </row>
    <row r="73" spans="1:11" ht="17.399999999999999" x14ac:dyDescent="0.25">
      <c r="A73" s="26"/>
      <c r="B73" s="27"/>
      <c r="C73" s="27"/>
      <c r="D73" s="52"/>
      <c r="E73" s="52"/>
      <c r="F73" s="52"/>
      <c r="G73" s="52"/>
      <c r="H73" s="100"/>
      <c r="I73" s="58"/>
      <c r="K73" s="55"/>
    </row>
    <row r="74" spans="1:11" x14ac:dyDescent="0.25">
      <c r="A74" s="15" t="s">
        <v>47</v>
      </c>
      <c r="B74" s="16">
        <f t="shared" ref="B74:G74" si="21">B43+B50+B63</f>
        <v>5617.6</v>
      </c>
      <c r="C74" s="16">
        <f t="shared" si="21"/>
        <v>5617.6</v>
      </c>
      <c r="D74" s="16">
        <f t="shared" si="21"/>
        <v>1690.6</v>
      </c>
      <c r="E74" s="16">
        <f t="shared" si="21"/>
        <v>0</v>
      </c>
      <c r="F74" s="16">
        <f t="shared" si="21"/>
        <v>1690.6</v>
      </c>
      <c r="G74" s="16">
        <f t="shared" si="21"/>
        <v>7308.2</v>
      </c>
      <c r="H74" s="16"/>
      <c r="I74" s="58"/>
      <c r="K74" s="55"/>
    </row>
    <row r="75" spans="1:11" ht="22.8" x14ac:dyDescent="0.25">
      <c r="A75" s="62" t="s">
        <v>48</v>
      </c>
      <c r="B75" s="63"/>
      <c r="C75" s="63"/>
      <c r="D75" s="52"/>
      <c r="E75" s="64"/>
      <c r="F75" s="64"/>
      <c r="G75" s="64"/>
      <c r="H75" s="64"/>
      <c r="I75" s="58"/>
      <c r="K75" s="55"/>
    </row>
    <row r="76" spans="1:11" s="20" customFormat="1" x14ac:dyDescent="0.25">
      <c r="A76" s="62" t="s">
        <v>49</v>
      </c>
      <c r="B76" s="63">
        <f>B74-B9</f>
        <v>0</v>
      </c>
      <c r="C76" s="63">
        <f>C74-C9</f>
        <v>0</v>
      </c>
      <c r="D76" s="63"/>
      <c r="E76" s="63"/>
      <c r="F76" s="63"/>
      <c r="G76" s="63">
        <f>G74-G9</f>
        <v>703.59999999999945</v>
      </c>
      <c r="H76" s="64"/>
      <c r="I76" s="58"/>
      <c r="K76" s="55"/>
    </row>
    <row r="77" spans="1:11" ht="26.4" x14ac:dyDescent="0.25">
      <c r="A77" s="65" t="s">
        <v>50</v>
      </c>
      <c r="B77" s="63"/>
      <c r="C77" s="63"/>
      <c r="D77" s="52"/>
      <c r="E77" s="64"/>
      <c r="F77" s="63"/>
      <c r="G77" s="63"/>
      <c r="H77" s="63"/>
      <c r="I77" s="38"/>
    </row>
    <row r="78" spans="1:11" ht="39.6" x14ac:dyDescent="0.25">
      <c r="A78" s="65" t="s">
        <v>51</v>
      </c>
      <c r="B78" s="49"/>
      <c r="C78" s="49"/>
      <c r="D78" s="64"/>
      <c r="E78" s="64"/>
      <c r="F78" s="64"/>
      <c r="G78" s="64"/>
      <c r="H78" s="64"/>
      <c r="I78" s="38"/>
    </row>
    <row r="79" spans="1:11" ht="66" x14ac:dyDescent="0.25">
      <c r="A79" s="116" t="s">
        <v>1</v>
      </c>
      <c r="B79" s="10" t="s">
        <v>73</v>
      </c>
      <c r="C79" s="66" t="s">
        <v>74</v>
      </c>
      <c r="D79" s="118" t="s">
        <v>76</v>
      </c>
      <c r="E79" s="119"/>
      <c r="F79" s="120"/>
      <c r="G79" s="121" t="s">
        <v>75</v>
      </c>
      <c r="H79" s="123"/>
      <c r="I79" s="124"/>
    </row>
    <row r="80" spans="1:11" ht="51" customHeight="1" x14ac:dyDescent="0.25">
      <c r="A80" s="117"/>
      <c r="B80" s="10"/>
      <c r="C80" s="67"/>
      <c r="D80" s="9" t="s">
        <v>3</v>
      </c>
      <c r="E80" s="9" t="s">
        <v>4</v>
      </c>
      <c r="F80" s="9" t="s">
        <v>5</v>
      </c>
      <c r="G80" s="122"/>
      <c r="H80" s="125"/>
      <c r="I80" s="126"/>
    </row>
    <row r="81" spans="1:10" x14ac:dyDescent="0.25">
      <c r="A81" s="10">
        <v>1</v>
      </c>
      <c r="B81" s="10"/>
      <c r="C81" s="68"/>
      <c r="D81" s="11">
        <v>4</v>
      </c>
      <c r="E81" s="11">
        <v>5</v>
      </c>
      <c r="F81" s="11">
        <v>6</v>
      </c>
      <c r="G81" s="11">
        <v>7</v>
      </c>
      <c r="H81" s="11"/>
      <c r="I81" s="11"/>
    </row>
    <row r="82" spans="1:10" ht="15.6" x14ac:dyDescent="0.25">
      <c r="A82" s="69" t="s">
        <v>52</v>
      </c>
      <c r="B82" s="70"/>
      <c r="C82" s="63"/>
      <c r="D82" s="70"/>
      <c r="E82" s="70">
        <f>E76</f>
        <v>0</v>
      </c>
      <c r="F82" s="28">
        <f>E82</f>
        <v>0</v>
      </c>
      <c r="G82" s="70">
        <f>F81:F82</f>
        <v>0</v>
      </c>
      <c r="H82" s="70"/>
      <c r="I82" s="38"/>
      <c r="J82" s="25"/>
    </row>
    <row r="83" spans="1:10" x14ac:dyDescent="0.25">
      <c r="A83" s="26" t="s">
        <v>53</v>
      </c>
      <c r="B83" s="28"/>
      <c r="C83" s="28"/>
      <c r="D83" s="28"/>
      <c r="E83" s="28"/>
      <c r="F83" s="28"/>
      <c r="G83" s="28"/>
      <c r="H83" s="70"/>
      <c r="I83" s="38"/>
    </row>
    <row r="84" spans="1:10" ht="22.8" x14ac:dyDescent="0.25">
      <c r="A84" s="62" t="s">
        <v>54</v>
      </c>
      <c r="B84" s="70"/>
      <c r="C84" s="70"/>
      <c r="D84" s="70"/>
      <c r="E84" s="70"/>
      <c r="F84" s="70"/>
      <c r="G84" s="70"/>
      <c r="H84" s="70"/>
      <c r="I84" s="38"/>
    </row>
    <row r="85" spans="1:10" x14ac:dyDescent="0.25">
      <c r="A85" s="26" t="s">
        <v>55</v>
      </c>
      <c r="B85" s="28"/>
      <c r="C85" s="28"/>
      <c r="D85" s="28"/>
      <c r="E85" s="28"/>
      <c r="F85" s="28"/>
      <c r="G85" s="28"/>
      <c r="H85" s="28"/>
      <c r="I85" s="71"/>
    </row>
    <row r="86" spans="1:10" x14ac:dyDescent="0.25">
      <c r="A86" s="26" t="s">
        <v>56</v>
      </c>
      <c r="B86" s="28"/>
      <c r="C86" s="28"/>
      <c r="D86" s="28"/>
      <c r="E86" s="28"/>
      <c r="F86" s="28"/>
      <c r="G86" s="28"/>
      <c r="H86" s="28"/>
      <c r="I86" s="71"/>
      <c r="J86" s="25"/>
    </row>
    <row r="87" spans="1:10" x14ac:dyDescent="0.25">
      <c r="A87" s="62" t="s">
        <v>57</v>
      </c>
      <c r="B87" s="70"/>
      <c r="C87" s="70"/>
      <c r="D87" s="70"/>
      <c r="E87" s="70"/>
      <c r="F87" s="70"/>
      <c r="G87" s="70"/>
      <c r="H87" s="70"/>
      <c r="I87" s="72"/>
    </row>
    <row r="88" spans="1:10" x14ac:dyDescent="0.25">
      <c r="A88" s="26" t="s">
        <v>58</v>
      </c>
      <c r="B88" s="28"/>
      <c r="C88" s="28"/>
      <c r="D88" s="28"/>
      <c r="E88" s="28"/>
      <c r="F88" s="28"/>
      <c r="G88" s="28"/>
      <c r="H88" s="28"/>
      <c r="I88" s="38"/>
    </row>
    <row r="89" spans="1:10" x14ac:dyDescent="0.25">
      <c r="A89" s="26" t="s">
        <v>59</v>
      </c>
      <c r="B89" s="28"/>
      <c r="C89" s="28"/>
      <c r="D89" s="28"/>
      <c r="E89" s="28"/>
      <c r="F89" s="28"/>
      <c r="G89" s="28"/>
      <c r="H89" s="28"/>
      <c r="I89" s="38"/>
    </row>
    <row r="90" spans="1:10" x14ac:dyDescent="0.25">
      <c r="A90" s="26" t="s">
        <v>60</v>
      </c>
      <c r="B90" s="28"/>
      <c r="C90" s="28"/>
      <c r="D90" s="28"/>
      <c r="E90" s="28"/>
      <c r="F90" s="28"/>
      <c r="G90" s="28"/>
      <c r="H90" s="28"/>
      <c r="I90" s="38"/>
      <c r="J90" s="25"/>
    </row>
    <row r="91" spans="1:10" x14ac:dyDescent="0.25">
      <c r="A91" s="26" t="s">
        <v>61</v>
      </c>
      <c r="B91" s="28"/>
      <c r="C91" s="28"/>
      <c r="D91" s="28"/>
      <c r="E91" s="28"/>
      <c r="F91" s="28"/>
      <c r="G91" s="28"/>
      <c r="H91" s="28"/>
      <c r="I91" s="38"/>
    </row>
    <row r="92" spans="1:10" x14ac:dyDescent="0.25">
      <c r="A92" s="26" t="s">
        <v>62</v>
      </c>
      <c r="B92" s="28"/>
      <c r="C92" s="28"/>
      <c r="D92" s="28"/>
      <c r="E92" s="28"/>
      <c r="F92" s="28"/>
      <c r="G92" s="28"/>
      <c r="H92" s="28"/>
      <c r="I92" s="38"/>
    </row>
    <row r="93" spans="1:10" x14ac:dyDescent="0.25">
      <c r="A93" s="26" t="s">
        <v>63</v>
      </c>
      <c r="B93" s="28"/>
      <c r="C93" s="63"/>
      <c r="D93" s="70"/>
      <c r="E93" s="70">
        <f>E82</f>
        <v>0</v>
      </c>
      <c r="F93" s="28">
        <f>F82</f>
        <v>0</v>
      </c>
      <c r="G93" s="70">
        <f>G82</f>
        <v>0</v>
      </c>
      <c r="H93" s="28"/>
      <c r="I93" s="38"/>
    </row>
    <row r="94" spans="1:10" x14ac:dyDescent="0.25">
      <c r="A94" s="62" t="s">
        <v>64</v>
      </c>
      <c r="B94" s="70">
        <f>B9-B74</f>
        <v>0</v>
      </c>
      <c r="C94" s="63">
        <v>0</v>
      </c>
      <c r="D94" s="70"/>
      <c r="E94" s="70">
        <f>E93</f>
        <v>0</v>
      </c>
      <c r="F94" s="28">
        <f>F93</f>
        <v>0</v>
      </c>
      <c r="G94" s="70">
        <f>G93</f>
        <v>0</v>
      </c>
      <c r="H94" s="53"/>
      <c r="I94" s="38"/>
    </row>
    <row r="95" spans="1:10" x14ac:dyDescent="0.25">
      <c r="A95" s="26" t="s">
        <v>65</v>
      </c>
      <c r="B95" s="28"/>
      <c r="C95" s="28"/>
      <c r="D95" s="28"/>
      <c r="E95" s="28"/>
      <c r="F95" s="28"/>
      <c r="G95" s="28"/>
      <c r="H95" s="28"/>
      <c r="I95" s="38"/>
    </row>
    <row r="96" spans="1:10" x14ac:dyDescent="0.25">
      <c r="A96" s="26" t="s">
        <v>66</v>
      </c>
      <c r="B96" s="28"/>
      <c r="C96" s="28"/>
      <c r="D96" s="28"/>
      <c r="E96" s="28"/>
      <c r="F96" s="28"/>
      <c r="G96" s="28"/>
      <c r="H96" s="28"/>
      <c r="I96" s="38"/>
    </row>
    <row r="97" spans="1:9" x14ac:dyDescent="0.25">
      <c r="A97" s="109" t="s">
        <v>67</v>
      </c>
      <c r="B97" s="73"/>
      <c r="C97" s="73"/>
      <c r="D97" s="73"/>
      <c r="E97" s="74"/>
      <c r="F97" s="74"/>
      <c r="G97" s="74"/>
      <c r="H97" s="74"/>
      <c r="I97" s="38"/>
    </row>
    <row r="98" spans="1:9" x14ac:dyDescent="0.25">
      <c r="A98" s="109" t="s">
        <v>68</v>
      </c>
      <c r="B98" s="73"/>
      <c r="C98" s="73"/>
      <c r="D98" s="73"/>
      <c r="E98" s="74"/>
      <c r="F98" s="74"/>
      <c r="G98" s="74"/>
      <c r="H98" s="74"/>
      <c r="I98" s="38"/>
    </row>
    <row r="99" spans="1:9" hidden="1" x14ac:dyDescent="0.25">
      <c r="A99" s="75" t="s">
        <v>69</v>
      </c>
      <c r="B99" s="76"/>
      <c r="C99" s="76"/>
      <c r="D99" s="77"/>
      <c r="E99" s="78"/>
      <c r="F99" s="77"/>
      <c r="G99" s="76"/>
      <c r="H99" s="79"/>
      <c r="I99" s="80"/>
    </row>
    <row r="100" spans="1:9" ht="24" hidden="1" x14ac:dyDescent="0.25">
      <c r="A100" s="39" t="s">
        <v>70</v>
      </c>
      <c r="B100" s="81"/>
      <c r="C100" s="81"/>
      <c r="D100" s="82"/>
      <c r="E100" s="82"/>
      <c r="F100" s="82"/>
      <c r="G100" s="81"/>
      <c r="H100" s="81"/>
      <c r="I100" s="38"/>
    </row>
    <row r="101" spans="1:9" ht="24" hidden="1" x14ac:dyDescent="0.25">
      <c r="A101" s="26" t="s">
        <v>71</v>
      </c>
      <c r="B101" s="28"/>
      <c r="C101" s="28"/>
      <c r="D101" s="82"/>
      <c r="E101" s="83"/>
      <c r="F101" s="83"/>
      <c r="G101" s="28"/>
      <c r="H101" s="28"/>
      <c r="I101" s="38"/>
    </row>
    <row r="102" spans="1:9" ht="36" hidden="1" x14ac:dyDescent="0.25">
      <c r="A102" s="39" t="s">
        <v>72</v>
      </c>
      <c r="B102" s="28"/>
      <c r="C102" s="28"/>
      <c r="D102" s="82"/>
      <c r="E102" s="82"/>
      <c r="F102" s="82"/>
      <c r="G102" s="28"/>
      <c r="H102" s="28"/>
      <c r="I102" s="38"/>
    </row>
    <row r="103" spans="1:9" x14ac:dyDescent="0.25">
      <c r="A103" s="84"/>
      <c r="B103" s="85"/>
      <c r="C103" s="85"/>
      <c r="D103" s="86"/>
      <c r="E103" s="86"/>
      <c r="F103" s="86"/>
      <c r="G103" s="85"/>
      <c r="H103" s="85"/>
    </row>
    <row r="104" spans="1:9" x14ac:dyDescent="0.25">
      <c r="A104" s="84"/>
      <c r="B104" s="85"/>
      <c r="C104" s="85"/>
      <c r="D104" s="86"/>
      <c r="E104" s="86"/>
      <c r="F104" s="86"/>
      <c r="G104" s="85"/>
      <c r="H104" s="85"/>
    </row>
    <row r="105" spans="1:9" x14ac:dyDescent="0.25">
      <c r="A105" s="84"/>
      <c r="B105" s="85"/>
      <c r="C105" s="85"/>
      <c r="D105" s="86"/>
      <c r="E105" s="86"/>
      <c r="F105" s="86"/>
      <c r="G105" s="85"/>
      <c r="H105" s="85"/>
    </row>
    <row r="106" spans="1:9" x14ac:dyDescent="0.25">
      <c r="A106" s="84"/>
      <c r="B106" s="85"/>
      <c r="C106" s="85"/>
      <c r="D106" s="86"/>
      <c r="E106" s="86"/>
      <c r="F106" s="86"/>
      <c r="G106" s="85"/>
      <c r="H106" s="85"/>
    </row>
    <row r="108" spans="1:9" ht="23.25" customHeight="1" x14ac:dyDescent="0.4">
      <c r="A108" s="87"/>
      <c r="B108" s="88"/>
      <c r="C108" s="88"/>
      <c r="D108" s="110"/>
      <c r="E108" s="110"/>
      <c r="F108" s="111"/>
      <c r="G108" s="111"/>
      <c r="H108" s="111"/>
      <c r="I108" s="111"/>
    </row>
  </sheetData>
  <mergeCells count="16">
    <mergeCell ref="A2:I2"/>
    <mergeCell ref="A4:A6"/>
    <mergeCell ref="B4:B6"/>
    <mergeCell ref="C4:C6"/>
    <mergeCell ref="D4:F5"/>
    <mergeCell ref="G4:G6"/>
    <mergeCell ref="H4:I6"/>
    <mergeCell ref="A97:A98"/>
    <mergeCell ref="D108:E108"/>
    <mergeCell ref="F108:I108"/>
    <mergeCell ref="J4:J6"/>
    <mergeCell ref="A42:I42"/>
    <mergeCell ref="A79:A80"/>
    <mergeCell ref="D79:F79"/>
    <mergeCell ref="G79:G80"/>
    <mergeCell ref="H79:I80"/>
  </mergeCells>
  <pageMargins left="0.23622047244094491" right="0.23622047244094491" top="0" bottom="0" header="0.31496062992125984" footer="0.23622047244094491"/>
  <pageSetup paperSize="9" scale="71" fitToHeight="0" orientation="landscape" r:id="rId1"/>
  <headerFooter alignWithMargins="0">
    <oddFooter xml:space="preserve">&amp;C&amp;"Times New Roman,обычный"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2 Измен 2021 год. (2)</vt:lpstr>
      <vt:lpstr>'Паспорт 2 Измен 2021 год.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 Карова Джульетта 167</dc:creator>
  <cp:lastModifiedBy>Администратор</cp:lastModifiedBy>
  <cp:lastPrinted>2022-11-09T10:16:46Z</cp:lastPrinted>
  <dcterms:created xsi:type="dcterms:W3CDTF">2022-06-22T11:58:54Z</dcterms:created>
  <dcterms:modified xsi:type="dcterms:W3CDTF">2023-12-20T11:55:53Z</dcterms:modified>
</cp:coreProperties>
</file>