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730" windowHeight="11760"/>
  </bookViews>
  <sheets>
    <sheet name="Лист1" sheetId="1" r:id="rId1"/>
  </sheets>
  <definedNames>
    <definedName name="_xlnm.Print_Area" localSheetId="0">Лист1!$A$1:$R$50</definedName>
  </definedNames>
  <calcPr calcId="124519" calcOnSave="0"/>
</workbook>
</file>

<file path=xl/calcChain.xml><?xml version="1.0" encoding="utf-8"?>
<calcChain xmlns="http://schemas.openxmlformats.org/spreadsheetml/2006/main">
  <c r="Q24" i="1"/>
  <c r="Q22" s="1"/>
  <c r="Q21" s="1"/>
  <c r="P22"/>
  <c r="P21" s="1"/>
  <c r="Q11"/>
  <c r="P11"/>
  <c r="R24" l="1"/>
  <c r="R22" s="1"/>
  <c r="R21" s="1"/>
  <c r="P10"/>
  <c r="R11"/>
  <c r="Q26"/>
  <c r="R26" s="1"/>
  <c r="P41"/>
  <c r="Q41"/>
  <c r="R41"/>
  <c r="R43"/>
  <c r="K45"/>
  <c r="L45"/>
  <c r="M45"/>
  <c r="N45"/>
  <c r="O45"/>
  <c r="P45"/>
  <c r="Q45"/>
  <c r="R45"/>
  <c r="Q46" l="1"/>
  <c r="Q47" s="1"/>
  <c r="R46"/>
  <c r="R47" s="1"/>
  <c r="P46"/>
  <c r="P47" s="1"/>
  <c r="Q10"/>
  <c r="R10"/>
</calcChain>
</file>

<file path=xl/sharedStrings.xml><?xml version="1.0" encoding="utf-8"?>
<sst xmlns="http://schemas.openxmlformats.org/spreadsheetml/2006/main" count="66" uniqueCount="66">
  <si>
    <t>ДОХОДЫ ВСЕГО</t>
  </si>
  <si>
    <t>ВСЕГО МЕЖБЮДЖЕТНЫЕ ТРАНСФЕРТЫ</t>
  </si>
  <si>
    <t>СУБСИДИИ БЮДЖЕТАМ МУНИЦ. ОБРАЗ.</t>
  </si>
  <si>
    <t>Иные МБТ на организацию отдыха детей с дневным пребыванием</t>
  </si>
  <si>
    <t>Иные МБТ на организацию отдыха детей в загородных лагерях</t>
  </si>
  <si>
    <t>Субсидия на создание в ОУ условии для физич. культуры и  спорта</t>
  </si>
  <si>
    <t xml:space="preserve">СУБВЕНЦИИ БЮДЖЕТАМ МУНИЦИПАЛЬНЫХ ОБРАЗОВАНИЙ </t>
  </si>
  <si>
    <t>Субвенции для составления списков кандидатов в присяжные заседатели</t>
  </si>
  <si>
    <t xml:space="preserve">Расходы на приобретение учебников, учебных пособий, средств обучения, игр, игрушек </t>
  </si>
  <si>
    <t>Доп. образ. педогог. Работников</t>
  </si>
  <si>
    <t>Дополнительное образование</t>
  </si>
  <si>
    <t>Дошкольное образование</t>
  </si>
  <si>
    <t>Общее образование</t>
  </si>
  <si>
    <t>Отдел опеки и попечительства</t>
  </si>
  <si>
    <t>Ежемесячные денежные выплаты опекунам</t>
  </si>
  <si>
    <t>На выплату единовременного пособия</t>
  </si>
  <si>
    <t>КДН</t>
  </si>
  <si>
    <t>ЗАГС</t>
  </si>
  <si>
    <t>Администр. Комиссии</t>
  </si>
  <si>
    <t>Межбюджетные трансферты (КСП)</t>
  </si>
  <si>
    <t>Межбюджетные трансферты (по архитектуре)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</si>
  <si>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</si>
  <si>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</si>
  <si>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2 .00. 00000. 00. 0000. 000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</si>
  <si>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</si>
  <si>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</si>
  <si>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</si>
  <si>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1.01.02010.01.1000.110</t>
  </si>
  <si>
    <t>НАЛОГОВЫЕ И НЕНАЛОГОВЫЕ ДОХОДЫ</t>
  </si>
  <si>
    <t>1 00 00000 00 0000 000</t>
  </si>
  <si>
    <t>ВСЕГО ДОХОДОВ</t>
  </si>
  <si>
    <t>2022 год</t>
  </si>
  <si>
    <t>2021 год</t>
  </si>
  <si>
    <t>2020 год</t>
  </si>
  <si>
    <t>Наименование кода дохода</t>
  </si>
  <si>
    <t>Код дохода</t>
  </si>
  <si>
    <t xml:space="preserve">ПРОГНОЗ ПОСТУПЛЕНИЯ ДОХОДОВ В МЕСТНЫЙ БЮДЖЕТ НА 2020 ГОД                                                                                                            И НА ПЛАНОВЫЙ ПЕРИОД 2021 И 2022 ГОДОВ </t>
  </si>
  <si>
    <t>на 2020 год и на плановый период 2021 и 2022годов"</t>
  </si>
  <si>
    <t>Приложение №3</t>
  </si>
  <si>
    <t>Зольского муниципального района КБР</t>
  </si>
  <si>
    <t>(руб.)</t>
  </si>
  <si>
    <t>Дотации бюджетам сельских поселений на выравнивание бюджетной обеспеченности из бюджета субъекта Российской Федерации</t>
  </si>
  <si>
    <t>2. 02. 16001. 10. 0000. 150</t>
  </si>
  <si>
    <t>Дотации бюджетам сельских поселений на выравнивание бюджетной обеспеченности из бюджета муниципальных районов</t>
  </si>
  <si>
    <t>1.06.01030.01.1000.110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</si>
  <si>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</si>
  <si>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1.06.06033.10.1000.110</t>
  </si>
  <si>
    <t>Земельный налог с организаций, обладающих земельным участком, расположенным в границах сельских поселений</t>
  </si>
  <si>
    <t>1.06.06043.10.1000.110</t>
  </si>
  <si>
    <t>Земельный налог с физических лиц, обладающих земельным участком, расположенным в границах сельских поселений</t>
  </si>
  <si>
    <t>2. 02. 35118. 10. 0000. 150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</si>
  <si>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</si>
  <si>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</si>
  <si>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1.03.02231.01.0000.110</t>
  </si>
  <si>
    <t>1.03.02241.01.0000.110</t>
  </si>
  <si>
    <t>1.03.02251.01.0000.110</t>
  </si>
  <si>
    <t>1.03.02261.01.0000.110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</si>
  <si>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</si>
  <si>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</si>
  <si>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</si>
  <si>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к пректу решения совета местного самоуправления с.п.Кичмалка </t>
  </si>
  <si>
    <t>"О местном бюджете с.п.Кичмалка Зольского муниципального района</t>
  </si>
  <si>
    <t>2. 02. 15001. 10. 0000. 150</t>
  </si>
  <si>
    <t xml:space="preserve">№34/1      от 30.12.2019г. </t>
  </si>
  <si>
    <t>Субвенции бюджетам сельских поселений на проведение Всероссийской переписи населения 2020</t>
  </si>
  <si>
    <t>2. 02. 35469. 10. 0000. 150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</si>
</sst>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Border="1"/>
    <xf numFmtId="4" fontId="3" fillId="2" borderId="1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wrapText="1"/>
    </xf>
    <xf numFmtId="4" fontId="3" fillId="2" borderId="3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" fillId="0" borderId="9" xfId="0" applyFont="1" applyBorder="1"/>
    <xf numFmtId="0" fontId="1" fillId="0" borderId="5" xfId="0" applyFont="1" applyBorder="1"/>
    <xf numFmtId="0" fontId="3" fillId="2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3" fillId="2" borderId="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A50" sqref="A50"/>
    </sheetView>
  </sheetViews>
  <sheetFormatPr defaultColWidth="8.85546875" defaultRowHeight="15.75"/>
  <cols>
    <col min="1" max="1" width="29.42578125" style="1" customWidth="1"/>
    <col min="2" max="2" width="53.5703125" style="1" customWidth="1"/>
    <col min="3" max="9" width="0" style="1" hidden="1" customWidth="1"/>
    <col min="10" max="10" width="2.5703125" style="1" hidden="1" customWidth="1"/>
    <col min="11" max="11" width="8.85546875" style="2" customWidth="1"/>
    <col min="12" max="12" width="0" style="2" hidden="1" customWidth="1"/>
    <col min="13" max="13" width="2.42578125" style="2" hidden="1" customWidth="1"/>
    <col min="14" max="14" width="5.7109375" style="2" hidden="1" customWidth="1"/>
    <col min="15" max="15" width="4.85546875" style="2" hidden="1" customWidth="1"/>
    <col min="16" max="16" width="15.28515625" style="1" customWidth="1"/>
    <col min="17" max="17" width="14.5703125" style="1" customWidth="1"/>
    <col min="18" max="18" width="15.140625" style="1" customWidth="1"/>
    <col min="19" max="16384" width="8.85546875" style="1"/>
  </cols>
  <sheetData>
    <row r="1" spans="1:18">
      <c r="B1" s="23"/>
      <c r="C1" s="23"/>
      <c r="D1" s="23"/>
      <c r="E1" s="23"/>
      <c r="F1" s="23"/>
      <c r="G1" s="23"/>
      <c r="H1" s="23"/>
      <c r="I1" s="23"/>
      <c r="J1" s="23"/>
      <c r="K1" s="39" t="s">
        <v>38</v>
      </c>
      <c r="L1" s="39"/>
      <c r="M1" s="39"/>
      <c r="N1" s="39"/>
      <c r="O1" s="39"/>
      <c r="P1" s="39"/>
      <c r="Q1" s="39"/>
      <c r="R1" s="39"/>
    </row>
    <row r="2" spans="1:18">
      <c r="B2" s="39" t="s">
        <v>60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>
      <c r="B3" s="39" t="s">
        <v>39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>
      <c r="B4" s="39" t="s">
        <v>61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>
      <c r="B5" s="39" t="s">
        <v>37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>
      <c r="B6" s="39" t="s">
        <v>63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38.450000000000003" customHeight="1">
      <c r="A7" s="24" t="s">
        <v>36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38.450000000000003" customHeight="1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 t="s">
        <v>40</v>
      </c>
    </row>
    <row r="9" spans="1:18" ht="38.450000000000003" customHeight="1" thickBot="1">
      <c r="A9" s="20" t="s">
        <v>35</v>
      </c>
      <c r="B9" s="19" t="s">
        <v>34</v>
      </c>
      <c r="C9" s="18"/>
      <c r="D9" s="18"/>
      <c r="E9" s="18"/>
      <c r="F9" s="18"/>
      <c r="G9" s="18"/>
      <c r="H9" s="18"/>
      <c r="I9" s="18"/>
      <c r="J9" s="18"/>
      <c r="K9" s="17"/>
      <c r="L9" s="16"/>
      <c r="M9" s="16"/>
      <c r="N9" s="16"/>
      <c r="O9" s="16"/>
      <c r="P9" s="15" t="s">
        <v>33</v>
      </c>
      <c r="Q9" s="15" t="s">
        <v>32</v>
      </c>
      <c r="R9" s="15" t="s">
        <v>31</v>
      </c>
    </row>
    <row r="10" spans="1:18">
      <c r="A10" s="25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14">
        <f>P11+P21</f>
        <v>5239506</v>
      </c>
      <c r="Q10" s="13">
        <f>Q11+Q21</f>
        <v>5175449</v>
      </c>
      <c r="R10" s="13">
        <f>R11+R21</f>
        <v>5314956</v>
      </c>
    </row>
    <row r="11" spans="1:18" ht="50.45" customHeight="1">
      <c r="A11" s="22" t="s">
        <v>29</v>
      </c>
      <c r="B11" s="26" t="s">
        <v>28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">
        <f>P12+P13+P14+P15+P16+P17+P18+P19+P20</f>
        <v>1953766</v>
      </c>
      <c r="Q11" s="3">
        <f t="shared" ref="Q11:R11" si="0">Q12+Q13+Q14+Q15+Q16+Q17+Q18+Q19+Q20</f>
        <v>1933277.58</v>
      </c>
      <c r="R11" s="3">
        <f t="shared" si="0"/>
        <v>2068171.3099999998</v>
      </c>
    </row>
    <row r="12" spans="1:18" ht="110.25" customHeight="1">
      <c r="A12" s="22" t="s">
        <v>27</v>
      </c>
      <c r="B12" s="30" t="s">
        <v>26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5">
        <v>176220</v>
      </c>
      <c r="Q12" s="5">
        <v>185030</v>
      </c>
      <c r="R12" s="5">
        <v>194280</v>
      </c>
    </row>
    <row r="13" spans="1:18" ht="110.25" customHeight="1">
      <c r="A13" s="22" t="s">
        <v>53</v>
      </c>
      <c r="B13" s="27" t="s">
        <v>52</v>
      </c>
      <c r="C13" s="28"/>
      <c r="D13" s="28"/>
      <c r="E13" s="28"/>
      <c r="F13" s="28"/>
      <c r="G13" s="28"/>
      <c r="H13" s="28"/>
      <c r="I13" s="28"/>
      <c r="J13" s="28"/>
      <c r="K13" s="29"/>
      <c r="L13" s="12"/>
      <c r="M13" s="12"/>
      <c r="N13" s="12"/>
      <c r="O13" s="12"/>
      <c r="P13" s="5">
        <v>589957.97</v>
      </c>
      <c r="Q13" s="5">
        <v>602577.43999999994</v>
      </c>
      <c r="R13" s="5">
        <v>649330.36</v>
      </c>
    </row>
    <row r="14" spans="1:18" ht="132" customHeight="1">
      <c r="A14" s="22" t="s">
        <v>54</v>
      </c>
      <c r="B14" s="27" t="s">
        <v>57</v>
      </c>
      <c r="C14" s="28"/>
      <c r="D14" s="28"/>
      <c r="E14" s="28"/>
      <c r="F14" s="28"/>
      <c r="G14" s="28"/>
      <c r="H14" s="28"/>
      <c r="I14" s="28"/>
      <c r="J14" s="28"/>
      <c r="K14" s="29"/>
      <c r="L14" s="12"/>
      <c r="M14" s="12"/>
      <c r="N14" s="12"/>
      <c r="O14" s="12"/>
      <c r="P14" s="5">
        <v>3038.79</v>
      </c>
      <c r="Q14" s="5">
        <v>3023.86</v>
      </c>
      <c r="R14" s="5">
        <v>3201.58</v>
      </c>
    </row>
    <row r="15" spans="1:18" ht="107.25" customHeight="1">
      <c r="A15" s="22" t="s">
        <v>55</v>
      </c>
      <c r="B15" s="27" t="s">
        <v>58</v>
      </c>
      <c r="C15" s="28"/>
      <c r="D15" s="28"/>
      <c r="E15" s="28"/>
      <c r="F15" s="28"/>
      <c r="G15" s="28"/>
      <c r="H15" s="28"/>
      <c r="I15" s="28"/>
      <c r="J15" s="28"/>
      <c r="K15" s="29"/>
      <c r="L15" s="12"/>
      <c r="M15" s="12"/>
      <c r="N15" s="12"/>
      <c r="O15" s="12"/>
      <c r="P15" s="5">
        <v>770595.93</v>
      </c>
      <c r="Q15" s="5">
        <v>784887.11</v>
      </c>
      <c r="R15" s="5">
        <v>840623.76</v>
      </c>
    </row>
    <row r="16" spans="1:18" ht="122.25" customHeight="1">
      <c r="A16" s="22" t="s">
        <v>56</v>
      </c>
      <c r="B16" s="27" t="s">
        <v>59</v>
      </c>
      <c r="C16" s="28"/>
      <c r="D16" s="28"/>
      <c r="E16" s="28"/>
      <c r="F16" s="28"/>
      <c r="G16" s="28"/>
      <c r="H16" s="28"/>
      <c r="I16" s="28"/>
      <c r="J16" s="28"/>
      <c r="K16" s="29"/>
      <c r="L16" s="12"/>
      <c r="M16" s="12"/>
      <c r="N16" s="12"/>
      <c r="O16" s="12"/>
      <c r="P16" s="5">
        <v>-76135.289999999994</v>
      </c>
      <c r="Q16" s="5">
        <v>-83331.679999999993</v>
      </c>
      <c r="R16" s="5">
        <v>-82415.289999999994</v>
      </c>
    </row>
    <row r="17" spans="1:18" ht="49.5" customHeight="1">
      <c r="A17" s="11" t="s">
        <v>25</v>
      </c>
      <c r="B17" s="30" t="s">
        <v>24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5">
        <v>31770</v>
      </c>
      <c r="Q17" s="5">
        <v>33360.85</v>
      </c>
      <c r="R17" s="5">
        <v>35030.9</v>
      </c>
    </row>
    <row r="18" spans="1:18" ht="76.5" customHeight="1">
      <c r="A18" s="11" t="s">
        <v>44</v>
      </c>
      <c r="B18" s="32" t="s">
        <v>45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5">
        <v>127788.6</v>
      </c>
      <c r="Q18" s="5">
        <v>81680</v>
      </c>
      <c r="R18" s="5">
        <v>85770</v>
      </c>
    </row>
    <row r="19" spans="1:18" ht="36" customHeight="1">
      <c r="A19" s="11" t="s">
        <v>46</v>
      </c>
      <c r="B19" s="32" t="s">
        <v>47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5">
        <v>278130</v>
      </c>
      <c r="Q19" s="5">
        <v>292030</v>
      </c>
      <c r="R19" s="5">
        <v>306630</v>
      </c>
    </row>
    <row r="20" spans="1:18" ht="33" customHeight="1">
      <c r="A20" s="11" t="s">
        <v>48</v>
      </c>
      <c r="B20" s="27" t="s">
        <v>49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5">
        <v>52400</v>
      </c>
      <c r="Q20" s="5">
        <v>34020</v>
      </c>
      <c r="R20" s="5">
        <v>35720</v>
      </c>
    </row>
    <row r="21" spans="1:18">
      <c r="A21" s="10" t="s">
        <v>23</v>
      </c>
      <c r="B21" s="33" t="s">
        <v>22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">
        <f>P22</f>
        <v>3285740</v>
      </c>
      <c r="Q21" s="3">
        <f t="shared" ref="Q21:R21" si="1">Q22</f>
        <v>3242171.42</v>
      </c>
      <c r="R21" s="3">
        <f t="shared" si="1"/>
        <v>3246784.69</v>
      </c>
    </row>
    <row r="22" spans="1:18" ht="46.9" customHeight="1">
      <c r="A22" s="10"/>
      <c r="B22" s="38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">
        <f>P23+P24+P25+P50</f>
        <v>3285740</v>
      </c>
      <c r="Q22" s="3">
        <f t="shared" ref="Q22:R22" si="2">Q23+Q24+Q25</f>
        <v>3242171.42</v>
      </c>
      <c r="R22" s="3">
        <f t="shared" si="2"/>
        <v>3246784.69</v>
      </c>
    </row>
    <row r="23" spans="1:18" ht="47.25" customHeight="1">
      <c r="A23" s="11" t="s">
        <v>62</v>
      </c>
      <c r="B23" s="32" t="s">
        <v>41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5">
        <v>78900</v>
      </c>
      <c r="Q23" s="5">
        <v>57400</v>
      </c>
      <c r="R23" s="5">
        <v>57400</v>
      </c>
    </row>
    <row r="24" spans="1:18" ht="41.25" customHeight="1">
      <c r="A24" s="22" t="s">
        <v>42</v>
      </c>
      <c r="B24" s="32" t="s">
        <v>43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5">
        <v>3102590</v>
      </c>
      <c r="Q24" s="5">
        <f>P24</f>
        <v>3102590</v>
      </c>
      <c r="R24" s="5">
        <f>Q24</f>
        <v>3102590</v>
      </c>
    </row>
    <row r="25" spans="1:18" ht="43.5" customHeight="1">
      <c r="A25" s="22" t="s">
        <v>50</v>
      </c>
      <c r="B25" s="32" t="s">
        <v>51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5">
        <v>80850</v>
      </c>
      <c r="Q25" s="6">
        <v>82181.42</v>
      </c>
      <c r="R25" s="6">
        <v>86794.69</v>
      </c>
    </row>
    <row r="26" spans="1:18" hidden="1">
      <c r="B26" s="37" t="s">
        <v>20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9">
        <v>1200</v>
      </c>
      <c r="Q26" s="5">
        <f>P26</f>
        <v>1200</v>
      </c>
      <c r="R26" s="5">
        <f>Q26</f>
        <v>1200</v>
      </c>
    </row>
    <row r="27" spans="1:18" hidden="1">
      <c r="B27" s="31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6">
        <v>676.3</v>
      </c>
      <c r="Q27" s="5">
        <v>0</v>
      </c>
      <c r="R27" s="5">
        <v>0</v>
      </c>
    </row>
    <row r="28" spans="1:18" hidden="1">
      <c r="B28" s="31" t="s">
        <v>18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6">
        <v>3</v>
      </c>
      <c r="Q28" s="5">
        <v>3</v>
      </c>
      <c r="R28" s="5">
        <v>3</v>
      </c>
    </row>
    <row r="29" spans="1:18" hidden="1">
      <c r="B29" s="31" t="s">
        <v>17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6">
        <v>1258.2</v>
      </c>
      <c r="Q29" s="5">
        <v>1261.9000000000001</v>
      </c>
      <c r="R29" s="5">
        <v>1315.1</v>
      </c>
    </row>
    <row r="30" spans="1:18" hidden="1">
      <c r="B30" s="31" t="s">
        <v>16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6">
        <v>828.1</v>
      </c>
      <c r="Q30" s="5">
        <v>916.5</v>
      </c>
      <c r="R30" s="5">
        <v>916.5</v>
      </c>
    </row>
    <row r="31" spans="1:18" hidden="1">
      <c r="B31" s="31" t="s">
        <v>15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6">
        <v>12</v>
      </c>
      <c r="Q31" s="5">
        <v>12</v>
      </c>
      <c r="R31" s="5">
        <v>12</v>
      </c>
    </row>
    <row r="32" spans="1:18" hidden="1">
      <c r="B32" s="31" t="s">
        <v>14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6">
        <v>3207.5</v>
      </c>
      <c r="Q32" s="5">
        <v>3700.9</v>
      </c>
      <c r="R32" s="5">
        <v>4204.3999999999996</v>
      </c>
    </row>
    <row r="33" spans="2:18" hidden="1">
      <c r="B33" s="31" t="s">
        <v>13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6">
        <v>2007.7</v>
      </c>
      <c r="Q33" s="5">
        <v>2225.1</v>
      </c>
      <c r="R33" s="5">
        <v>2225.1</v>
      </c>
    </row>
    <row r="34" spans="2:18" hidden="1">
      <c r="B34" s="31" t="s">
        <v>12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6">
        <v>265360.2</v>
      </c>
      <c r="Q34" s="5">
        <v>265360.2</v>
      </c>
      <c r="R34" s="5">
        <v>265360.2</v>
      </c>
    </row>
    <row r="35" spans="2:18" hidden="1">
      <c r="B35" s="31" t="s">
        <v>11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6">
        <v>132183.5</v>
      </c>
      <c r="Q35" s="5">
        <v>132183.5</v>
      </c>
      <c r="R35" s="5">
        <v>132183.5</v>
      </c>
    </row>
    <row r="36" spans="2:18" hidden="1">
      <c r="B36" s="31" t="s">
        <v>10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6">
        <v>5880.5</v>
      </c>
      <c r="Q36" s="5">
        <v>5880.5</v>
      </c>
      <c r="R36" s="5">
        <v>5880.5</v>
      </c>
    </row>
    <row r="37" spans="2:18" hidden="1">
      <c r="B37" s="31" t="s">
        <v>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6">
        <v>864.9</v>
      </c>
      <c r="Q37" s="5">
        <v>864.9</v>
      </c>
      <c r="R37" s="5">
        <v>864.9</v>
      </c>
    </row>
    <row r="38" spans="2:18" ht="15.6" hidden="1" customHeight="1">
      <c r="B38" s="36" t="s">
        <v>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6">
        <v>1269.9000000000001</v>
      </c>
      <c r="Q38" s="5">
        <v>1269.9000000000001</v>
      </c>
      <c r="R38" s="5">
        <v>1269.9000000000001</v>
      </c>
    </row>
    <row r="39" spans="2:18" ht="31.15" hidden="1" customHeight="1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6">
        <v>2446.8000000000002</v>
      </c>
      <c r="Q39" s="5">
        <v>2446.8000000000002</v>
      </c>
      <c r="R39" s="5">
        <v>2446.8000000000002</v>
      </c>
    </row>
    <row r="40" spans="2:18" ht="34.15" hidden="1" customHeight="1">
      <c r="B40" s="36" t="s">
        <v>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6">
        <v>4.9000000000000004</v>
      </c>
      <c r="Q40" s="5">
        <v>5.2</v>
      </c>
      <c r="R40" s="5">
        <v>28.3</v>
      </c>
    </row>
    <row r="41" spans="2:18" hidden="1">
      <c r="B41" s="33" t="s">
        <v>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4">
        <f>P40+P39+P38+P37+P36+P35+P34+P33+P32+P31+P30+P29+P28</f>
        <v>415327.2</v>
      </c>
      <c r="Q41" s="3">
        <f>Q40+Q39+Q38+Q37+Q36+Q35+Q34+Q33+Q32+Q31+Q30+Q29+Q28</f>
        <v>416130.4</v>
      </c>
      <c r="R41" s="3">
        <f>R40+R39+R38+R37+R36+R35+R34+R33+R32+R31+R30+R29+R28</f>
        <v>416710.19999999995</v>
      </c>
    </row>
    <row r="42" spans="2:18" hidden="1">
      <c r="B42" s="33" t="s">
        <v>5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6">
        <v>2726.8</v>
      </c>
      <c r="Q42" s="5">
        <v>2726.8</v>
      </c>
      <c r="R42" s="5">
        <v>3788</v>
      </c>
    </row>
    <row r="43" spans="2:18" hidden="1">
      <c r="B43" s="33" t="s">
        <v>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6">
        <v>4504.1000000000004</v>
      </c>
      <c r="Q43" s="5">
        <v>4504.1000000000004</v>
      </c>
      <c r="R43" s="5">
        <f>Q43</f>
        <v>4504.1000000000004</v>
      </c>
    </row>
    <row r="44" spans="2:18" hidden="1">
      <c r="B44" s="33" t="s">
        <v>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6">
        <v>255.3</v>
      </c>
      <c r="Q44" s="5">
        <v>255.3</v>
      </c>
      <c r="R44" s="5">
        <v>255.3</v>
      </c>
    </row>
    <row r="45" spans="2:18" hidden="1">
      <c r="B45" s="35" t="s">
        <v>2</v>
      </c>
      <c r="C45" s="35"/>
      <c r="D45" s="35"/>
      <c r="E45" s="35"/>
      <c r="F45" s="35"/>
      <c r="G45" s="8"/>
      <c r="H45" s="8"/>
      <c r="I45" s="8"/>
      <c r="J45" s="8"/>
      <c r="K45" s="7">
        <f t="shared" ref="K45:R45" si="3">K44+K43+K42</f>
        <v>0</v>
      </c>
      <c r="L45" s="7">
        <f t="shared" si="3"/>
        <v>0</v>
      </c>
      <c r="M45" s="7">
        <f t="shared" si="3"/>
        <v>0</v>
      </c>
      <c r="N45" s="7">
        <f t="shared" si="3"/>
        <v>0</v>
      </c>
      <c r="O45" s="7">
        <f t="shared" si="3"/>
        <v>0</v>
      </c>
      <c r="P45" s="6">
        <f t="shared" si="3"/>
        <v>7486.2000000000007</v>
      </c>
      <c r="Q45" s="5">
        <f t="shared" si="3"/>
        <v>7486.2000000000007</v>
      </c>
      <c r="R45" s="5">
        <f t="shared" si="3"/>
        <v>8547.4000000000015</v>
      </c>
    </row>
    <row r="46" spans="2:18" hidden="1">
      <c r="B46" s="34" t="s">
        <v>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">
        <f>P45+P41</f>
        <v>422813.4</v>
      </c>
      <c r="Q46" s="3">
        <f>Q45+Q41</f>
        <v>423616.60000000003</v>
      </c>
      <c r="R46" s="3">
        <f>R45+R41</f>
        <v>425257.6</v>
      </c>
    </row>
    <row r="47" spans="2:18" hidden="1">
      <c r="B47" s="33" t="s">
        <v>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4">
        <f>P46</f>
        <v>422813.4</v>
      </c>
      <c r="Q47" s="3" t="e">
        <f>Q46+#REF!</f>
        <v>#REF!</v>
      </c>
      <c r="R47" s="3" t="e">
        <f>R46+#REF!</f>
        <v>#REF!</v>
      </c>
    </row>
    <row r="48" spans="2:18" hidden="1"/>
    <row r="49" spans="1:18" hidden="1"/>
    <row r="50" spans="1:18" ht="43.5" customHeight="1">
      <c r="A50" s="22" t="s">
        <v>65</v>
      </c>
      <c r="B50" s="32" t="s">
        <v>64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5">
        <v>23400</v>
      </c>
      <c r="Q50" s="6"/>
      <c r="R50" s="6"/>
    </row>
  </sheetData>
  <mergeCells count="45">
    <mergeCell ref="K1:R1"/>
    <mergeCell ref="B2:R2"/>
    <mergeCell ref="B4:R4"/>
    <mergeCell ref="B5:R5"/>
    <mergeCell ref="B6:R6"/>
    <mergeCell ref="B3:R3"/>
    <mergeCell ref="B50:O50"/>
    <mergeCell ref="B32:O32"/>
    <mergeCell ref="B33:O33"/>
    <mergeCell ref="B34:O34"/>
    <mergeCell ref="B21:O21"/>
    <mergeCell ref="B23:O23"/>
    <mergeCell ref="B26:O26"/>
    <mergeCell ref="B27:O27"/>
    <mergeCell ref="B22:O22"/>
    <mergeCell ref="B24:O24"/>
    <mergeCell ref="B28:O28"/>
    <mergeCell ref="B29:O29"/>
    <mergeCell ref="B35:O35"/>
    <mergeCell ref="B36:O36"/>
    <mergeCell ref="B37:O37"/>
    <mergeCell ref="B38:O39"/>
    <mergeCell ref="B40:O40"/>
    <mergeCell ref="B47:O47"/>
    <mergeCell ref="B41:O41"/>
    <mergeCell ref="B42:O42"/>
    <mergeCell ref="B43:O43"/>
    <mergeCell ref="B44:O44"/>
    <mergeCell ref="B46:O46"/>
    <mergeCell ref="B45:F45"/>
    <mergeCell ref="B15:K15"/>
    <mergeCell ref="B16:K16"/>
    <mergeCell ref="B12:O12"/>
    <mergeCell ref="B30:O30"/>
    <mergeCell ref="B31:O31"/>
    <mergeCell ref="B25:O25"/>
    <mergeCell ref="B17:O17"/>
    <mergeCell ref="B18:O18"/>
    <mergeCell ref="B19:O19"/>
    <mergeCell ref="B20:O20"/>
    <mergeCell ref="A7:R7"/>
    <mergeCell ref="A10:O10"/>
    <mergeCell ref="B11:O11"/>
    <mergeCell ref="B13:K13"/>
    <mergeCell ref="B14:K1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Ashamaz</dc:creator>
  <cp:lastModifiedBy>User</cp:lastModifiedBy>
  <cp:lastPrinted>2020-01-10T09:20:57Z</cp:lastPrinted>
  <dcterms:created xsi:type="dcterms:W3CDTF">2019-11-21T09:36:55Z</dcterms:created>
  <dcterms:modified xsi:type="dcterms:W3CDTF">2020-01-10T10:31:58Z</dcterms:modified>
</cp:coreProperties>
</file>